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192"/>
  </bookViews>
  <sheets>
    <sheet name="Zadatak" sheetId="1" r:id="rId1"/>
    <sheet name="Rješenje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" l="1"/>
  <c r="E27" i="2"/>
  <c r="E26" i="2"/>
  <c r="E25" i="2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F27" i="2" s="1"/>
  <c r="F26" i="2" l="1"/>
  <c r="F25" i="2"/>
  <c r="F28" i="2"/>
  <c r="G13" i="2"/>
  <c r="G28" i="2" l="1"/>
  <c r="G25" i="2"/>
  <c r="G26" i="2"/>
  <c r="G27" i="2"/>
</calcChain>
</file>

<file path=xl/sharedStrings.xml><?xml version="1.0" encoding="utf-8"?>
<sst xmlns="http://schemas.openxmlformats.org/spreadsheetml/2006/main" count="76" uniqueCount="41">
  <si>
    <t>Zadatak:</t>
  </si>
  <si>
    <t>Sortirati nazive artikala prema cijeni - od najjeftinijeg prema najskupljem.</t>
  </si>
  <si>
    <t xml:space="preserve">Prodaja rezervnih dijelova </t>
  </si>
  <si>
    <t>Šifra</t>
  </si>
  <si>
    <t xml:space="preserve">Naziv </t>
  </si>
  <si>
    <t>Cijena</t>
  </si>
  <si>
    <t>Prodano</t>
  </si>
  <si>
    <t>Euro:</t>
  </si>
  <si>
    <t>20-10</t>
  </si>
  <si>
    <t>ručke</t>
  </si>
  <si>
    <t>20-11</t>
  </si>
  <si>
    <t>crpka</t>
  </si>
  <si>
    <t>20-12</t>
  </si>
  <si>
    <t>ventil</t>
  </si>
  <si>
    <t>20-13</t>
  </si>
  <si>
    <t>gumica</t>
  </si>
  <si>
    <t>20-14</t>
  </si>
  <si>
    <t>prekidač</t>
  </si>
  <si>
    <t>20-15</t>
  </si>
  <si>
    <t>konektor</t>
  </si>
  <si>
    <t>20-16</t>
  </si>
  <si>
    <t>termostat</t>
  </si>
  <si>
    <t>20-17</t>
  </si>
  <si>
    <t>filter-ispuh</t>
  </si>
  <si>
    <t>20-18</t>
  </si>
  <si>
    <t>filter-usisni</t>
  </si>
  <si>
    <t>20-19</t>
  </si>
  <si>
    <t>obujmica</t>
  </si>
  <si>
    <t>20-20</t>
  </si>
  <si>
    <t>sito</t>
  </si>
  <si>
    <t>Ukupno</t>
  </si>
  <si>
    <t>Prosječno</t>
  </si>
  <si>
    <t>Minimalno</t>
  </si>
  <si>
    <t>Maksimalno</t>
  </si>
  <si>
    <t>Zarada po artiklu u kunama</t>
  </si>
  <si>
    <t>Zarada po artiklu u eurima</t>
  </si>
  <si>
    <t>Umetni stupčasti grafikon koji će prikazivati naziv artikla i njegovu cijenu.</t>
  </si>
  <si>
    <t>Podatke u stupcu "Cijena" pretvoriti u kune (valuta) te popuniti sva prazna polja.</t>
  </si>
  <si>
    <t>Podatke u stupcu "Cijena" pretvoriti u kune (valuta) te popuniti sva prazna polja. Zarade moraju imati naznačenu valutu.</t>
  </si>
  <si>
    <t>Umetni stupčasti grafikon koji će prikazivati naziv artikla i njegovu cijenu. Naslov grafikona promijeniti u "Artikli".</t>
  </si>
  <si>
    <t>Sortirati artikle prema cijeni - od skupljeg prema jeftinijem.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</si>
</sst>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n&quot;"/>
    <numFmt numFmtId="165" formatCode="0.000"/>
    <numFmt numFmtId="166" formatCode="#,##0.00\ [$€-1]"/>
  </numFmts>
  <fonts count="6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0" fontId="1" fillId="0" borderId="1" xfId="0" applyFont="1" applyFill="1" applyBorder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4" borderId="0" xfId="0" applyFont="1" applyFill="1" applyAlignment="1">
      <alignment horizontal="right"/>
    </xf>
    <xf numFmtId="0" fontId="3" fillId="4" borderId="0" xfId="0" applyNumberFormat="1" applyFont="1" applyFill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/>
    <xf numFmtId="164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indent="1"/>
    </xf>
    <xf numFmtId="0" fontId="1" fillId="0" borderId="6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3" fillId="0" borderId="8" xfId="0" applyFont="1" applyFill="1" applyBorder="1" applyAlignment="1">
      <alignment horizontal="left" indent="1"/>
    </xf>
    <xf numFmtId="0" fontId="1" fillId="0" borderId="0" xfId="0" applyFont="1" applyFill="1" applyBorder="1"/>
    <xf numFmtId="0" fontId="1" fillId="0" borderId="9" xfId="0" applyFont="1" applyBorder="1"/>
    <xf numFmtId="0" fontId="3" fillId="0" borderId="10" xfId="0" applyFont="1" applyFill="1" applyBorder="1" applyAlignment="1">
      <alignment horizontal="left" indent="1"/>
    </xf>
    <xf numFmtId="0" fontId="1" fillId="0" borderId="11" xfId="0" applyFont="1" applyFill="1" applyBorder="1"/>
    <xf numFmtId="0" fontId="1" fillId="0" borderId="11" xfId="0" applyFont="1" applyBorder="1"/>
    <xf numFmtId="0" fontId="1" fillId="0" borderId="12" xfId="0" applyFont="1" applyBorder="1"/>
    <xf numFmtId="164" fontId="1" fillId="0" borderId="1" xfId="0" applyNumberFormat="1" applyFont="1" applyBorder="1" applyAlignment="1">
      <alignment vertical="center"/>
    </xf>
    <xf numFmtId="166" fontId="1" fillId="0" borderId="1" xfId="0" applyNumberFormat="1" applyFont="1" applyFill="1" applyBorder="1"/>
    <xf numFmtId="166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/>
    <xf numFmtId="0" fontId="5" fillId="0" borderId="0" xfId="0" applyFont="1" applyAlignment="1">
      <alignment horizontal="left" vertical="center" indent="5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/>
              <a:t>Artikli</a:t>
            </a:r>
          </a:p>
        </c:rich>
      </c:tx>
      <c:layout>
        <c:manualLayout>
          <c:xMode val="edge"/>
          <c:yMode val="edge"/>
          <c:x val="0.46683333333333332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Rješenje!$C$13:$C$23</c:f>
              <c:strCache>
                <c:ptCount val="11"/>
                <c:pt idx="0">
                  <c:v>termostat</c:v>
                </c:pt>
                <c:pt idx="1">
                  <c:v>konektor</c:v>
                </c:pt>
                <c:pt idx="2">
                  <c:v>ručke</c:v>
                </c:pt>
                <c:pt idx="3">
                  <c:v>ventil</c:v>
                </c:pt>
                <c:pt idx="4">
                  <c:v>filter-ispuh</c:v>
                </c:pt>
                <c:pt idx="5">
                  <c:v>filter-usisni</c:v>
                </c:pt>
                <c:pt idx="6">
                  <c:v>crpka</c:v>
                </c:pt>
                <c:pt idx="7">
                  <c:v>prekidač</c:v>
                </c:pt>
                <c:pt idx="8">
                  <c:v>sito</c:v>
                </c:pt>
                <c:pt idx="9">
                  <c:v>obujmica</c:v>
                </c:pt>
                <c:pt idx="10">
                  <c:v>gumica</c:v>
                </c:pt>
              </c:strCache>
            </c:strRef>
          </c:cat>
          <c:val>
            <c:numRef>
              <c:f>Rješenje!$D$13:$D$23</c:f>
              <c:numCache>
                <c:formatCode>#,##0.00\ "kn"</c:formatCode>
                <c:ptCount val="11"/>
                <c:pt idx="0">
                  <c:v>118.59</c:v>
                </c:pt>
                <c:pt idx="1">
                  <c:v>72.83</c:v>
                </c:pt>
                <c:pt idx="2">
                  <c:v>41.8</c:v>
                </c:pt>
                <c:pt idx="3">
                  <c:v>35.31</c:v>
                </c:pt>
                <c:pt idx="4">
                  <c:v>26.05</c:v>
                </c:pt>
                <c:pt idx="5">
                  <c:v>26.05</c:v>
                </c:pt>
                <c:pt idx="6">
                  <c:v>15.26</c:v>
                </c:pt>
                <c:pt idx="7">
                  <c:v>13.29</c:v>
                </c:pt>
                <c:pt idx="8">
                  <c:v>12</c:v>
                </c:pt>
                <c:pt idx="9">
                  <c:v>4.75</c:v>
                </c:pt>
                <c:pt idx="10">
                  <c:v>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EF-432E-BFF4-1ECC7534C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558864"/>
        <c:axId val="399561160"/>
      </c:barChart>
      <c:catAx>
        <c:axId val="39955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99561160"/>
        <c:crosses val="autoZero"/>
        <c:auto val="1"/>
        <c:lblAlgn val="ctr"/>
        <c:lblOffset val="100"/>
        <c:noMultiLvlLbl val="0"/>
      </c:catAx>
      <c:valAx>
        <c:axId val="39956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kn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99558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99060</xdr:colOff>
      <xdr:row>13</xdr:row>
      <xdr:rowOff>30480</xdr:rowOff>
    </xdr:from>
    <xdr:to>
      <xdr:col>15</xdr:col>
      <xdr:colOff>198120</xdr:colOff>
      <xdr:row>27</xdr:row>
      <xdr:rowOff>3810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RUKOVNA/PREDMETI/INFORMATIKA/NASTAVA/1.C%20-%20Drvodjeljski%20tehni&#269;ar%20dizajner/6.%20MS%20Excel/Rje&#353;enje%20-%20Provjera%20znanja%20-%20MS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13">
          <cell r="C13" t="str">
            <v>termostat</v>
          </cell>
          <cell r="D13">
            <v>118.59</v>
          </cell>
        </row>
        <row r="14">
          <cell r="C14" t="str">
            <v>konektor</v>
          </cell>
          <cell r="D14">
            <v>72.83</v>
          </cell>
        </row>
        <row r="15">
          <cell r="C15" t="str">
            <v>ručke</v>
          </cell>
          <cell r="D15">
            <v>41.8</v>
          </cell>
        </row>
        <row r="16">
          <cell r="C16" t="str">
            <v>ventil</v>
          </cell>
          <cell r="D16">
            <v>35.31</v>
          </cell>
        </row>
        <row r="17">
          <cell r="C17" t="str">
            <v>filter-ispuh</v>
          </cell>
          <cell r="D17">
            <v>26.05</v>
          </cell>
        </row>
        <row r="18">
          <cell r="C18" t="str">
            <v>filter-usisni</v>
          </cell>
          <cell r="D18">
            <v>26.05</v>
          </cell>
        </row>
        <row r="19">
          <cell r="C19" t="str">
            <v>crpka</v>
          </cell>
          <cell r="D19">
            <v>15.26</v>
          </cell>
        </row>
        <row r="20">
          <cell r="C20" t="str">
            <v>prekidač</v>
          </cell>
          <cell r="D20">
            <v>13.29</v>
          </cell>
        </row>
        <row r="21">
          <cell r="C21" t="str">
            <v>sito</v>
          </cell>
          <cell r="D21">
            <v>12</v>
          </cell>
        </row>
        <row r="22">
          <cell r="C22" t="str">
            <v>obujmica</v>
          </cell>
          <cell r="D22">
            <v>4.75</v>
          </cell>
        </row>
        <row r="23">
          <cell r="C23" t="str">
            <v>gumica</v>
          </cell>
          <cell r="D23">
            <v>1.63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29"/>
  <sheetViews>
    <sheetView tabSelected="1" topLeftCell="A4" workbookViewId="0">
      <selection activeCell="J14" sqref="J14"/>
    </sheetView>
  </sheetViews>
  <sheetFormatPr defaultRowHeight="14.4" x14ac:dyDescent="0.3"/>
  <cols>
    <col min="3" max="3" width="9.44140625" customWidth="1"/>
    <col min="4" max="4" width="13.5546875" customWidth="1"/>
    <col min="5" max="5" width="12" customWidth="1"/>
    <col min="6" max="6" width="10.6640625" bestFit="1" customWidth="1"/>
    <col min="7" max="7" width="31.44140625" bestFit="1" customWidth="1"/>
    <col min="8" max="8" width="30.109375" bestFit="1" customWidth="1"/>
    <col min="10" max="10" width="7.44140625" bestFit="1" customWidth="1"/>
  </cols>
  <sheetData>
    <row r="4" spans="2:12" ht="15.6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5.6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5.6" x14ac:dyDescent="0.3">
      <c r="B6" s="1"/>
      <c r="C6" s="2" t="s">
        <v>0</v>
      </c>
      <c r="D6" s="3" t="s">
        <v>37</v>
      </c>
      <c r="E6" s="4"/>
      <c r="F6" s="4"/>
      <c r="G6" s="4"/>
      <c r="H6" s="5"/>
      <c r="I6" s="12"/>
      <c r="J6" s="1"/>
      <c r="K6" s="1"/>
      <c r="L6" s="1"/>
    </row>
    <row r="7" spans="2:12" ht="15.6" x14ac:dyDescent="0.3">
      <c r="B7" s="1"/>
      <c r="C7" s="2"/>
      <c r="D7" s="3" t="s">
        <v>36</v>
      </c>
      <c r="E7" s="4"/>
      <c r="F7" s="4"/>
      <c r="G7" s="4"/>
      <c r="H7" s="5"/>
      <c r="I7" s="12"/>
      <c r="J7" s="1"/>
      <c r="K7" s="1"/>
      <c r="L7" s="1"/>
    </row>
    <row r="8" spans="2:12" ht="15.6" x14ac:dyDescent="0.3">
      <c r="B8" s="1"/>
      <c r="C8" s="2"/>
      <c r="D8" s="3" t="s">
        <v>1</v>
      </c>
      <c r="E8" s="4"/>
      <c r="F8" s="4"/>
      <c r="G8" s="4"/>
      <c r="H8" s="5"/>
      <c r="I8" s="12"/>
      <c r="J8" s="1"/>
      <c r="K8" s="1"/>
      <c r="L8" s="1"/>
    </row>
    <row r="9" spans="2:12" ht="15.6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5.6" x14ac:dyDescent="0.3">
      <c r="B10" s="1"/>
      <c r="C10" s="20" t="s">
        <v>2</v>
      </c>
      <c r="D10" s="21"/>
      <c r="E10" s="21"/>
      <c r="F10" s="21"/>
      <c r="G10" s="21"/>
      <c r="H10" s="19"/>
      <c r="I10" s="1"/>
      <c r="J10" s="1"/>
      <c r="K10" s="1"/>
      <c r="L10" s="1"/>
    </row>
    <row r="11" spans="2:12" ht="15.6" x14ac:dyDescent="0.3">
      <c r="B11" s="1"/>
      <c r="C11" s="22"/>
      <c r="D11" s="23"/>
      <c r="E11" s="23"/>
      <c r="F11" s="23"/>
      <c r="G11" s="23"/>
      <c r="H11" s="19"/>
      <c r="I11" s="1"/>
      <c r="J11" s="1"/>
      <c r="K11" s="1"/>
      <c r="L11" s="1"/>
    </row>
    <row r="12" spans="2:12" ht="15.6" x14ac:dyDescent="0.3">
      <c r="B12" s="1"/>
      <c r="C12" s="6" t="s">
        <v>3</v>
      </c>
      <c r="D12" s="6" t="s">
        <v>4</v>
      </c>
      <c r="E12" s="6" t="s">
        <v>5</v>
      </c>
      <c r="F12" s="6" t="s">
        <v>6</v>
      </c>
      <c r="G12" s="6" t="s">
        <v>34</v>
      </c>
      <c r="H12" s="16" t="s">
        <v>35</v>
      </c>
      <c r="I12" s="1"/>
      <c r="J12" s="7" t="s">
        <v>7</v>
      </c>
      <c r="K12" s="8">
        <v>7.5</v>
      </c>
      <c r="L12" s="1"/>
    </row>
    <row r="13" spans="2:12" ht="15.6" x14ac:dyDescent="0.3">
      <c r="B13" s="1"/>
      <c r="C13" s="9" t="s">
        <v>8</v>
      </c>
      <c r="D13" s="10" t="s">
        <v>9</v>
      </c>
      <c r="E13" s="10">
        <v>41.8</v>
      </c>
      <c r="F13" s="10">
        <v>13</v>
      </c>
      <c r="G13" s="13"/>
      <c r="H13" s="4"/>
      <c r="I13" s="1"/>
      <c r="J13" s="1"/>
      <c r="K13" s="1"/>
      <c r="L13" s="1"/>
    </row>
    <row r="14" spans="2:12" ht="15.6" x14ac:dyDescent="0.3">
      <c r="B14" s="1"/>
      <c r="C14" s="9" t="s">
        <v>10</v>
      </c>
      <c r="D14" s="10" t="s">
        <v>11</v>
      </c>
      <c r="E14" s="10">
        <v>15.26</v>
      </c>
      <c r="F14" s="10">
        <v>22</v>
      </c>
      <c r="G14" s="13"/>
      <c r="H14" s="4"/>
      <c r="I14" s="1"/>
      <c r="J14" s="1"/>
      <c r="K14" s="1"/>
      <c r="L14" s="1"/>
    </row>
    <row r="15" spans="2:12" ht="15.6" x14ac:dyDescent="0.3">
      <c r="B15" s="1"/>
      <c r="C15" s="9" t="s">
        <v>12</v>
      </c>
      <c r="D15" s="10" t="s">
        <v>13</v>
      </c>
      <c r="E15" s="10">
        <v>35.31</v>
      </c>
      <c r="F15" s="10">
        <v>6</v>
      </c>
      <c r="G15" s="13"/>
      <c r="H15" s="4"/>
      <c r="I15" s="1"/>
      <c r="J15" s="1"/>
      <c r="K15" s="1"/>
      <c r="L15" s="1"/>
    </row>
    <row r="16" spans="2:12" ht="15.6" x14ac:dyDescent="0.3">
      <c r="B16" s="1"/>
      <c r="C16" s="11" t="s">
        <v>14</v>
      </c>
      <c r="D16" s="10" t="s">
        <v>15</v>
      </c>
      <c r="E16" s="10">
        <v>1.63</v>
      </c>
      <c r="F16" s="10">
        <v>47</v>
      </c>
      <c r="G16" s="13"/>
      <c r="H16" s="4"/>
      <c r="I16" s="1"/>
      <c r="J16" s="1"/>
      <c r="K16" s="1"/>
      <c r="L16" s="1"/>
    </row>
    <row r="17" spans="2:12" ht="15.6" x14ac:dyDescent="0.3">
      <c r="B17" s="1"/>
      <c r="C17" s="11" t="s">
        <v>16</v>
      </c>
      <c r="D17" s="10" t="s">
        <v>17</v>
      </c>
      <c r="E17" s="10">
        <v>13.29</v>
      </c>
      <c r="F17" s="10">
        <v>33</v>
      </c>
      <c r="G17" s="13"/>
      <c r="H17" s="4"/>
      <c r="I17" s="1"/>
      <c r="J17" s="1"/>
      <c r="K17" s="1"/>
      <c r="L17" s="1"/>
    </row>
    <row r="18" spans="2:12" ht="15.6" x14ac:dyDescent="0.3">
      <c r="B18" s="1"/>
      <c r="C18" s="11" t="s">
        <v>18</v>
      </c>
      <c r="D18" s="10" t="s">
        <v>19</v>
      </c>
      <c r="E18" s="10">
        <v>72.83</v>
      </c>
      <c r="F18" s="10">
        <v>5</v>
      </c>
      <c r="G18" s="13"/>
      <c r="H18" s="4"/>
      <c r="I18" s="1"/>
      <c r="J18" s="1"/>
      <c r="K18" s="1"/>
      <c r="L18" s="1"/>
    </row>
    <row r="19" spans="2:12" ht="15.6" x14ac:dyDescent="0.3">
      <c r="B19" s="1"/>
      <c r="C19" s="11" t="s">
        <v>20</v>
      </c>
      <c r="D19" s="10" t="s">
        <v>21</v>
      </c>
      <c r="E19" s="10">
        <v>118.59</v>
      </c>
      <c r="F19" s="10">
        <v>2</v>
      </c>
      <c r="G19" s="13"/>
      <c r="H19" s="4"/>
      <c r="I19" s="1"/>
      <c r="J19" s="1"/>
      <c r="K19" s="1"/>
      <c r="L19" s="1"/>
    </row>
    <row r="20" spans="2:12" ht="15.6" x14ac:dyDescent="0.3">
      <c r="B20" s="1"/>
      <c r="C20" s="11" t="s">
        <v>22</v>
      </c>
      <c r="D20" s="10" t="s">
        <v>23</v>
      </c>
      <c r="E20" s="10">
        <v>26.05</v>
      </c>
      <c r="F20" s="10">
        <v>34</v>
      </c>
      <c r="G20" s="13"/>
      <c r="H20" s="4"/>
      <c r="I20" s="1"/>
      <c r="J20" s="1"/>
      <c r="K20" s="1"/>
      <c r="L20" s="1"/>
    </row>
    <row r="21" spans="2:12" ht="15.6" x14ac:dyDescent="0.3">
      <c r="B21" s="1"/>
      <c r="C21" s="11" t="s">
        <v>24</v>
      </c>
      <c r="D21" s="10" t="s">
        <v>25</v>
      </c>
      <c r="E21" s="10">
        <v>26.05</v>
      </c>
      <c r="F21" s="10">
        <v>19</v>
      </c>
      <c r="G21" s="13"/>
      <c r="H21" s="4"/>
      <c r="I21" s="1"/>
      <c r="J21" s="1"/>
      <c r="K21" s="1"/>
      <c r="L21" s="1"/>
    </row>
    <row r="22" spans="2:12" ht="15.6" x14ac:dyDescent="0.3">
      <c r="B22" s="1"/>
      <c r="C22" s="11" t="s">
        <v>26</v>
      </c>
      <c r="D22" s="10" t="s">
        <v>27</v>
      </c>
      <c r="E22" s="10">
        <v>4.75</v>
      </c>
      <c r="F22" s="10">
        <v>49</v>
      </c>
      <c r="G22" s="13"/>
      <c r="H22" s="4"/>
      <c r="I22" s="1"/>
      <c r="J22" s="1"/>
      <c r="K22" s="1"/>
      <c r="L22" s="1"/>
    </row>
    <row r="23" spans="2:12" ht="15.6" x14ac:dyDescent="0.3">
      <c r="B23" s="1"/>
      <c r="C23" s="11" t="s">
        <v>28</v>
      </c>
      <c r="D23" s="10" t="s">
        <v>29</v>
      </c>
      <c r="E23" s="10">
        <v>12</v>
      </c>
      <c r="F23" s="10">
        <v>7</v>
      </c>
      <c r="G23" s="13"/>
      <c r="H23" s="4"/>
      <c r="I23" s="1"/>
      <c r="J23" s="1"/>
      <c r="K23" s="1"/>
      <c r="L23" s="1"/>
    </row>
    <row r="24" spans="2:12" ht="15.6" x14ac:dyDescent="0.3">
      <c r="B24" s="1"/>
      <c r="C24" s="17"/>
      <c r="D24" s="18"/>
      <c r="E24" s="18"/>
      <c r="F24" s="18"/>
      <c r="G24" s="18"/>
      <c r="H24" s="19"/>
      <c r="I24" s="1"/>
      <c r="J24" s="1"/>
      <c r="K24" s="1"/>
      <c r="L24" s="1"/>
    </row>
    <row r="25" spans="2:12" ht="15.6" x14ac:dyDescent="0.3">
      <c r="B25" s="1"/>
      <c r="C25" s="24" t="s">
        <v>30</v>
      </c>
      <c r="D25" s="25"/>
      <c r="E25" s="26"/>
      <c r="F25" s="14"/>
      <c r="G25" s="13"/>
      <c r="H25" s="4"/>
      <c r="I25" s="1"/>
      <c r="J25" s="1"/>
      <c r="K25" s="1"/>
      <c r="L25" s="1"/>
    </row>
    <row r="26" spans="2:12" ht="15.6" x14ac:dyDescent="0.3">
      <c r="B26" s="1"/>
      <c r="C26" s="24" t="s">
        <v>31</v>
      </c>
      <c r="D26" s="25"/>
      <c r="E26" s="26"/>
      <c r="F26" s="15"/>
      <c r="G26" s="13"/>
      <c r="H26" s="4"/>
      <c r="I26" s="1"/>
      <c r="J26" s="1"/>
      <c r="K26" s="1"/>
      <c r="L26" s="1"/>
    </row>
    <row r="27" spans="2:12" ht="15.6" x14ac:dyDescent="0.3">
      <c r="B27" s="1"/>
      <c r="C27" s="27" t="s">
        <v>32</v>
      </c>
      <c r="D27" s="28"/>
      <c r="E27" s="19"/>
      <c r="F27" s="4"/>
      <c r="G27" s="4"/>
      <c r="H27" s="4"/>
      <c r="I27" s="1"/>
      <c r="J27" s="1"/>
      <c r="K27" s="1"/>
      <c r="L27" s="1"/>
    </row>
    <row r="28" spans="2:12" ht="15.6" x14ac:dyDescent="0.3">
      <c r="B28" s="1"/>
      <c r="C28" s="27" t="s">
        <v>33</v>
      </c>
      <c r="D28" s="28"/>
      <c r="E28" s="19"/>
      <c r="F28" s="4"/>
      <c r="G28" s="4"/>
      <c r="H28" s="4"/>
      <c r="I28" s="1"/>
      <c r="J28" s="1"/>
      <c r="K28" s="1"/>
      <c r="L28" s="1"/>
    </row>
    <row r="29" spans="2:12" ht="15.6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7">
    <mergeCell ref="C27:E27"/>
    <mergeCell ref="C28:E28"/>
    <mergeCell ref="C24:H24"/>
    <mergeCell ref="C10:H10"/>
    <mergeCell ref="C11:H11"/>
    <mergeCell ref="C25:E25"/>
    <mergeCell ref="C26:E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41"/>
  <sheetViews>
    <sheetView topLeftCell="A10" workbookViewId="0">
      <selection activeCell="K35" sqref="K35"/>
    </sheetView>
  </sheetViews>
  <sheetFormatPr defaultRowHeight="14.4" x14ac:dyDescent="0.3"/>
  <cols>
    <col min="2" max="2" width="9.44140625" customWidth="1"/>
    <col min="3" max="3" width="13.5546875" customWidth="1"/>
    <col min="4" max="4" width="12" customWidth="1"/>
    <col min="5" max="5" width="10.6640625" bestFit="1" customWidth="1"/>
    <col min="6" max="6" width="31.44140625" bestFit="1" customWidth="1"/>
    <col min="7" max="7" width="30.109375" bestFit="1" customWidth="1"/>
    <col min="9" max="9" width="7.44140625" bestFit="1" customWidth="1"/>
  </cols>
  <sheetData>
    <row r="4" spans="2:11" ht="15.6" x14ac:dyDescent="0.3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5.6" x14ac:dyDescent="0.3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.6" x14ac:dyDescent="0.3">
      <c r="B6" s="2" t="s">
        <v>0</v>
      </c>
      <c r="C6" s="29" t="s">
        <v>38</v>
      </c>
      <c r="D6" s="30"/>
      <c r="E6" s="30"/>
      <c r="F6" s="30"/>
      <c r="G6" s="31"/>
      <c r="H6" s="31"/>
      <c r="I6" s="31"/>
      <c r="J6" s="31"/>
      <c r="K6" s="32"/>
    </row>
    <row r="7" spans="2:11" ht="15.6" x14ac:dyDescent="0.3">
      <c r="B7" s="2"/>
      <c r="C7" s="33" t="s">
        <v>39</v>
      </c>
      <c r="D7" s="34"/>
      <c r="E7" s="34"/>
      <c r="F7" s="34"/>
      <c r="G7" s="12"/>
      <c r="H7" s="12"/>
      <c r="I7" s="12"/>
      <c r="J7" s="12"/>
      <c r="K7" s="35"/>
    </row>
    <row r="8" spans="2:11" ht="15.6" x14ac:dyDescent="0.3">
      <c r="B8" s="2"/>
      <c r="C8" s="36" t="s">
        <v>40</v>
      </c>
      <c r="D8" s="37"/>
      <c r="E8" s="37"/>
      <c r="F8" s="37"/>
      <c r="G8" s="38"/>
      <c r="H8" s="38"/>
      <c r="I8" s="38"/>
      <c r="J8" s="38"/>
      <c r="K8" s="39"/>
    </row>
    <row r="9" spans="2:11" ht="15.6" x14ac:dyDescent="0.3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ht="15.6" x14ac:dyDescent="0.3">
      <c r="B10" s="20" t="s">
        <v>2</v>
      </c>
      <c r="C10" s="21"/>
      <c r="D10" s="21"/>
      <c r="E10" s="21"/>
      <c r="F10" s="21"/>
      <c r="G10" s="19"/>
      <c r="H10" s="1"/>
      <c r="I10" s="1"/>
      <c r="J10" s="1"/>
      <c r="K10" s="1"/>
    </row>
    <row r="11" spans="2:11" ht="15.6" x14ac:dyDescent="0.3">
      <c r="B11" s="22"/>
      <c r="C11" s="23"/>
      <c r="D11" s="23"/>
      <c r="E11" s="23"/>
      <c r="F11" s="23"/>
      <c r="G11" s="19"/>
      <c r="H11" s="1"/>
      <c r="I11" s="1"/>
      <c r="J11" s="1"/>
      <c r="K11" s="1"/>
    </row>
    <row r="12" spans="2:11" ht="15.6" x14ac:dyDescent="0.3">
      <c r="B12" s="6" t="s">
        <v>3</v>
      </c>
      <c r="C12" s="6" t="s">
        <v>4</v>
      </c>
      <c r="D12" s="6" t="s">
        <v>5</v>
      </c>
      <c r="E12" s="6" t="s">
        <v>6</v>
      </c>
      <c r="F12" s="6" t="s">
        <v>34</v>
      </c>
      <c r="G12" s="16" t="s">
        <v>35</v>
      </c>
      <c r="H12" s="1"/>
      <c r="I12" s="7" t="s">
        <v>7</v>
      </c>
      <c r="J12" s="8">
        <v>7.5</v>
      </c>
      <c r="K12" s="1"/>
    </row>
    <row r="13" spans="2:11" ht="15.6" x14ac:dyDescent="0.3">
      <c r="B13" s="11" t="s">
        <v>20</v>
      </c>
      <c r="C13" s="10" t="s">
        <v>21</v>
      </c>
      <c r="D13" s="40">
        <v>118.59</v>
      </c>
      <c r="E13" s="10">
        <v>2</v>
      </c>
      <c r="F13" s="13">
        <f t="shared" ref="F13:F23" si="0">D13*E13</f>
        <v>237.18</v>
      </c>
      <c r="G13" s="41">
        <f t="shared" ref="G13:G23" si="1">F13/$J$12</f>
        <v>31.624000000000002</v>
      </c>
      <c r="H13" s="1"/>
      <c r="I13" s="1"/>
      <c r="J13" s="1"/>
      <c r="K13" s="1"/>
    </row>
    <row r="14" spans="2:11" ht="15.6" x14ac:dyDescent="0.3">
      <c r="B14" s="11" t="s">
        <v>18</v>
      </c>
      <c r="C14" s="10" t="s">
        <v>19</v>
      </c>
      <c r="D14" s="40">
        <v>72.83</v>
      </c>
      <c r="E14" s="10">
        <v>5</v>
      </c>
      <c r="F14" s="13">
        <f t="shared" si="0"/>
        <v>364.15</v>
      </c>
      <c r="G14" s="41">
        <f t="shared" si="1"/>
        <v>48.553333333333327</v>
      </c>
      <c r="H14" s="1"/>
      <c r="I14" s="1"/>
      <c r="J14" s="1"/>
      <c r="K14" s="1"/>
    </row>
    <row r="15" spans="2:11" ht="15.6" x14ac:dyDescent="0.3">
      <c r="B15" s="9" t="s">
        <v>8</v>
      </c>
      <c r="C15" s="10" t="s">
        <v>9</v>
      </c>
      <c r="D15" s="40">
        <v>41.8</v>
      </c>
      <c r="E15" s="10">
        <v>13</v>
      </c>
      <c r="F15" s="13">
        <f t="shared" si="0"/>
        <v>543.4</v>
      </c>
      <c r="G15" s="41">
        <f t="shared" si="1"/>
        <v>72.453333333333333</v>
      </c>
      <c r="H15" s="1"/>
      <c r="I15" s="1"/>
      <c r="J15" s="1"/>
      <c r="K15" s="1"/>
    </row>
    <row r="16" spans="2:11" ht="15.6" x14ac:dyDescent="0.3">
      <c r="B16" s="9" t="s">
        <v>12</v>
      </c>
      <c r="C16" s="10" t="s">
        <v>13</v>
      </c>
      <c r="D16" s="40">
        <v>35.31</v>
      </c>
      <c r="E16" s="10">
        <v>6</v>
      </c>
      <c r="F16" s="13">
        <f t="shared" si="0"/>
        <v>211.86</v>
      </c>
      <c r="G16" s="41">
        <f t="shared" si="1"/>
        <v>28.248000000000001</v>
      </c>
      <c r="H16" s="1"/>
      <c r="I16" s="1"/>
      <c r="J16" s="1"/>
      <c r="K16" s="1"/>
    </row>
    <row r="17" spans="2:11" ht="15.6" x14ac:dyDescent="0.3">
      <c r="B17" s="11" t="s">
        <v>22</v>
      </c>
      <c r="C17" s="10" t="s">
        <v>23</v>
      </c>
      <c r="D17" s="40">
        <v>26.05</v>
      </c>
      <c r="E17" s="10">
        <v>34</v>
      </c>
      <c r="F17" s="13">
        <f t="shared" si="0"/>
        <v>885.7</v>
      </c>
      <c r="G17" s="41">
        <f t="shared" si="1"/>
        <v>118.09333333333333</v>
      </c>
      <c r="H17" s="1"/>
      <c r="I17" s="1"/>
      <c r="J17" s="1"/>
      <c r="K17" s="1"/>
    </row>
    <row r="18" spans="2:11" ht="15.6" x14ac:dyDescent="0.3">
      <c r="B18" s="11" t="s">
        <v>24</v>
      </c>
      <c r="C18" s="10" t="s">
        <v>25</v>
      </c>
      <c r="D18" s="40">
        <v>26.05</v>
      </c>
      <c r="E18" s="10">
        <v>19</v>
      </c>
      <c r="F18" s="13">
        <f t="shared" si="0"/>
        <v>494.95</v>
      </c>
      <c r="G18" s="41">
        <f t="shared" si="1"/>
        <v>65.993333333333325</v>
      </c>
      <c r="H18" s="1"/>
      <c r="I18" s="1"/>
      <c r="J18" s="1"/>
      <c r="K18" s="1"/>
    </row>
    <row r="19" spans="2:11" ht="15.6" x14ac:dyDescent="0.3">
      <c r="B19" s="9" t="s">
        <v>10</v>
      </c>
      <c r="C19" s="10" t="s">
        <v>11</v>
      </c>
      <c r="D19" s="40">
        <v>15.26</v>
      </c>
      <c r="E19" s="10">
        <v>22</v>
      </c>
      <c r="F19" s="13">
        <f t="shared" si="0"/>
        <v>335.71999999999997</v>
      </c>
      <c r="G19" s="41">
        <f t="shared" si="1"/>
        <v>44.762666666666661</v>
      </c>
      <c r="H19" s="1"/>
      <c r="I19" s="1"/>
      <c r="J19" s="1"/>
      <c r="K19" s="1"/>
    </row>
    <row r="20" spans="2:11" ht="15.6" x14ac:dyDescent="0.3">
      <c r="B20" s="11" t="s">
        <v>16</v>
      </c>
      <c r="C20" s="10" t="s">
        <v>17</v>
      </c>
      <c r="D20" s="40">
        <v>13.29</v>
      </c>
      <c r="E20" s="10">
        <v>33</v>
      </c>
      <c r="F20" s="13">
        <f t="shared" si="0"/>
        <v>438.57</v>
      </c>
      <c r="G20" s="41">
        <f t="shared" si="1"/>
        <v>58.475999999999999</v>
      </c>
      <c r="H20" s="1"/>
      <c r="I20" s="1"/>
      <c r="J20" s="1"/>
      <c r="K20" s="1"/>
    </row>
    <row r="21" spans="2:11" ht="15.6" x14ac:dyDescent="0.3">
      <c r="B21" s="11" t="s">
        <v>28</v>
      </c>
      <c r="C21" s="10" t="s">
        <v>29</v>
      </c>
      <c r="D21" s="40">
        <v>12</v>
      </c>
      <c r="E21" s="10">
        <v>7</v>
      </c>
      <c r="F21" s="13">
        <f t="shared" si="0"/>
        <v>84</v>
      </c>
      <c r="G21" s="41">
        <f t="shared" si="1"/>
        <v>11.2</v>
      </c>
      <c r="H21" s="1"/>
      <c r="I21" s="1"/>
      <c r="J21" s="1"/>
      <c r="K21" s="1"/>
    </row>
    <row r="22" spans="2:11" ht="15.6" x14ac:dyDescent="0.3">
      <c r="B22" s="11" t="s">
        <v>26</v>
      </c>
      <c r="C22" s="10" t="s">
        <v>27</v>
      </c>
      <c r="D22" s="40">
        <v>4.75</v>
      </c>
      <c r="E22" s="10">
        <v>49</v>
      </c>
      <c r="F22" s="13">
        <f t="shared" si="0"/>
        <v>232.75</v>
      </c>
      <c r="G22" s="41">
        <f t="shared" si="1"/>
        <v>31.033333333333335</v>
      </c>
      <c r="H22" s="1"/>
      <c r="I22" s="1"/>
      <c r="J22" s="1"/>
      <c r="K22" s="1"/>
    </row>
    <row r="23" spans="2:11" ht="15.6" x14ac:dyDescent="0.3">
      <c r="B23" s="11" t="s">
        <v>14</v>
      </c>
      <c r="C23" s="10" t="s">
        <v>15</v>
      </c>
      <c r="D23" s="40">
        <v>1.63</v>
      </c>
      <c r="E23" s="10">
        <v>47</v>
      </c>
      <c r="F23" s="13">
        <f t="shared" si="0"/>
        <v>76.61</v>
      </c>
      <c r="G23" s="41">
        <f t="shared" si="1"/>
        <v>10.214666666666666</v>
      </c>
      <c r="H23" s="1"/>
      <c r="I23" s="1"/>
      <c r="J23" s="1"/>
      <c r="K23" s="1"/>
    </row>
    <row r="24" spans="2:11" ht="15.6" x14ac:dyDescent="0.3">
      <c r="B24" s="17"/>
      <c r="C24" s="18"/>
      <c r="D24" s="18"/>
      <c r="E24" s="18"/>
      <c r="F24" s="18"/>
      <c r="G24" s="19"/>
      <c r="H24" s="1"/>
      <c r="I24" s="1"/>
      <c r="J24" s="1"/>
      <c r="K24" s="1"/>
    </row>
    <row r="25" spans="2:11" ht="15.6" x14ac:dyDescent="0.3">
      <c r="B25" s="24" t="s">
        <v>30</v>
      </c>
      <c r="C25" s="25"/>
      <c r="D25" s="26"/>
      <c r="E25" s="14">
        <f>SUM(E13:E23)</f>
        <v>237</v>
      </c>
      <c r="F25" s="13">
        <f t="shared" ref="F25:G25" si="2">SUM(F13:F23)</f>
        <v>3904.89</v>
      </c>
      <c r="G25" s="42">
        <f t="shared" si="2"/>
        <v>520.65199999999993</v>
      </c>
      <c r="H25" s="1"/>
      <c r="I25" s="1"/>
      <c r="J25" s="1"/>
      <c r="K25" s="1"/>
    </row>
    <row r="26" spans="2:11" ht="15.6" x14ac:dyDescent="0.3">
      <c r="B26" s="24" t="s">
        <v>31</v>
      </c>
      <c r="C26" s="25"/>
      <c r="D26" s="26"/>
      <c r="E26" s="15">
        <f>AVERAGE(E13:E23)</f>
        <v>21.545454545454547</v>
      </c>
      <c r="F26" s="13">
        <f t="shared" ref="F26:G26" si="3">AVERAGE(F13:F23)</f>
        <v>354.99</v>
      </c>
      <c r="G26" s="42">
        <f t="shared" si="3"/>
        <v>47.331999999999994</v>
      </c>
      <c r="H26" s="1"/>
      <c r="I26" s="1"/>
      <c r="J26" s="1"/>
      <c r="K26" s="1"/>
    </row>
    <row r="27" spans="2:11" ht="15.6" x14ac:dyDescent="0.3">
      <c r="B27" s="27" t="s">
        <v>32</v>
      </c>
      <c r="C27" s="28"/>
      <c r="D27" s="19"/>
      <c r="E27" s="4">
        <f>MIN(E13:E23)</f>
        <v>2</v>
      </c>
      <c r="F27" s="43">
        <f t="shared" ref="F27:G27" si="4">MIN(F13:F23)</f>
        <v>76.61</v>
      </c>
      <c r="G27" s="41">
        <f t="shared" si="4"/>
        <v>10.214666666666666</v>
      </c>
      <c r="H27" s="1"/>
      <c r="I27" s="1"/>
      <c r="J27" s="1"/>
      <c r="K27" s="1"/>
    </row>
    <row r="28" spans="2:11" ht="15.6" x14ac:dyDescent="0.3">
      <c r="B28" s="27" t="s">
        <v>33</v>
      </c>
      <c r="C28" s="28"/>
      <c r="D28" s="19"/>
      <c r="E28" s="4">
        <f>MAX(E13:E23)</f>
        <v>49</v>
      </c>
      <c r="F28" s="43">
        <f t="shared" ref="F28:G28" si="5">MAX(F13:F23)</f>
        <v>885.7</v>
      </c>
      <c r="G28" s="41">
        <f t="shared" si="5"/>
        <v>118.09333333333333</v>
      </c>
      <c r="H28" s="1"/>
      <c r="I28" s="1"/>
      <c r="J28" s="1"/>
      <c r="K28" s="1"/>
    </row>
    <row r="29" spans="2:11" ht="15.6" x14ac:dyDescent="0.3">
      <c r="B29" s="1"/>
      <c r="C29" s="1"/>
      <c r="D29" s="1"/>
      <c r="E29" s="1"/>
      <c r="F29" s="1"/>
      <c r="G29" s="1"/>
      <c r="H29" s="1"/>
      <c r="I29" s="1"/>
      <c r="J29" s="1"/>
      <c r="K29" s="1"/>
    </row>
    <row r="33" spans="3:3" ht="15.6" x14ac:dyDescent="0.3">
      <c r="C33" s="44"/>
    </row>
    <row r="34" spans="3:3" ht="15.6" x14ac:dyDescent="0.3">
      <c r="C34" s="44"/>
    </row>
    <row r="35" spans="3:3" ht="15.6" x14ac:dyDescent="0.3">
      <c r="C35" s="44"/>
    </row>
    <row r="36" spans="3:3" ht="15.6" x14ac:dyDescent="0.3">
      <c r="C36" s="44"/>
    </row>
    <row r="37" spans="3:3" ht="15.6" x14ac:dyDescent="0.3">
      <c r="C37" s="44"/>
    </row>
    <row r="38" spans="3:3" ht="15.6" x14ac:dyDescent="0.3">
      <c r="C38" s="44"/>
    </row>
    <row r="39" spans="3:3" ht="15.6" x14ac:dyDescent="0.3">
      <c r="C39" s="44"/>
    </row>
    <row r="40" spans="3:3" ht="15.6" x14ac:dyDescent="0.3">
      <c r="C40" s="44"/>
    </row>
    <row r="41" spans="3:3" ht="15.6" x14ac:dyDescent="0.3">
      <c r="C41" s="44"/>
    </row>
  </sheetData>
  <mergeCells count="7">
    <mergeCell ref="B28:D28"/>
    <mergeCell ref="B10:G10"/>
    <mergeCell ref="B11:G11"/>
    <mergeCell ref="B24:G24"/>
    <mergeCell ref="B25:D25"/>
    <mergeCell ref="B26:D26"/>
    <mergeCell ref="B27:D27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Zadatak</vt:lpstr>
      <vt:lpstr>Rješenje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Korisnik</cp:lastModifiedBy>
  <dcterms:created xsi:type="dcterms:W3CDTF">2022-03-29T06:56:57Z</dcterms:created>
  <dcterms:modified xsi:type="dcterms:W3CDTF">2023-03-09T20:17:32Z</dcterms:modified>
</cp:coreProperties>
</file>