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 stari ssd\AA-SREDNJA STRUKOVNA ŠKOLA\IZVJEŠĆA-2\Proračunski obrasci\GFI 2025\Izvj o izvršenju FP 2025\"/>
    </mc:Choice>
  </mc:AlternateContent>
  <xr:revisionPtr revIDLastSave="0" documentId="13_ncr:1_{9605E498-A845-4828-8669-6C06DD87346D}" xr6:coauthVersionLast="37" xr6:coauthVersionMax="37" xr10:uidLastSave="{00000000-0000-0000-0000-000000000000}"/>
  <bookViews>
    <workbookView xWindow="0" yWindow="0" windowWidth="10950" windowHeight="8955" firstSheet="2" activeTab="2" xr2:uid="{00000000-000D-0000-FFFF-FFFF00000000}"/>
  </bookViews>
  <sheets>
    <sheet name="Sažetak općeg dijela" sheetId="1" r:id="rId1"/>
    <sheet name="P. i R. prema ekonomskoj kl" sheetId="2" r:id="rId2"/>
    <sheet name="P. i R. prema izvorima financ" sheetId="3" r:id="rId3"/>
    <sheet name="R. prema funkcijskoj klas" sheetId="4" r:id="rId4"/>
    <sheet name="Račun financiranja - ekonom. kl" sheetId="5" r:id="rId5"/>
    <sheet name="Račun financiranja - prema izvo" sheetId="6" r:id="rId6"/>
    <sheet name="Poseban dio" sheetId="7" r:id="rId7"/>
  </sheets>
  <calcPr calcId="179021"/>
</workbook>
</file>

<file path=xl/calcChain.xml><?xml version="1.0" encoding="utf-8"?>
<calcChain xmlns="http://schemas.openxmlformats.org/spreadsheetml/2006/main">
  <c r="G21" i="6" l="1"/>
  <c r="F21" i="6"/>
  <c r="G20" i="6"/>
  <c r="F20" i="6"/>
  <c r="G19" i="6"/>
  <c r="F19" i="6"/>
  <c r="G18" i="6"/>
  <c r="F18" i="6"/>
  <c r="E17" i="6"/>
  <c r="E23" i="6" s="1"/>
  <c r="D17" i="6"/>
  <c r="D23" i="6" s="1"/>
  <c r="C17" i="6"/>
  <c r="C23" i="6" s="1"/>
  <c r="B17" i="6"/>
  <c r="B23" i="6" s="1"/>
  <c r="G11" i="6"/>
  <c r="F11" i="6"/>
  <c r="D10" i="6"/>
  <c r="G10" i="6" s="1"/>
  <c r="C10" i="6"/>
  <c r="B10" i="6"/>
  <c r="F10" i="6" s="1"/>
  <c r="G9" i="6"/>
  <c r="F9" i="6"/>
  <c r="E8" i="6"/>
  <c r="G8" i="6" s="1"/>
  <c r="D8" i="6"/>
  <c r="C8" i="6"/>
  <c r="B8" i="6"/>
  <c r="G7" i="6"/>
  <c r="F7" i="6"/>
  <c r="E6" i="6"/>
  <c r="E13" i="6" s="1"/>
  <c r="D6" i="6"/>
  <c r="D13" i="6" s="1"/>
  <c r="C6" i="6"/>
  <c r="C13" i="6" s="1"/>
  <c r="B6" i="6"/>
  <c r="B13" i="6" s="1"/>
  <c r="G22" i="5"/>
  <c r="F22" i="5"/>
  <c r="G21" i="5"/>
  <c r="F21" i="5"/>
  <c r="E20" i="5"/>
  <c r="G20" i="5" s="1"/>
  <c r="D20" i="5"/>
  <c r="D17" i="5" s="1"/>
  <c r="D24" i="5" s="1"/>
  <c r="C20" i="5"/>
  <c r="C17" i="5" s="1"/>
  <c r="C24" i="5" s="1"/>
  <c r="B20" i="5"/>
  <c r="B17" i="5" s="1"/>
  <c r="B24" i="5" s="1"/>
  <c r="G19" i="5"/>
  <c r="F19" i="5"/>
  <c r="G18" i="5"/>
  <c r="E18" i="5"/>
  <c r="F18" i="5" s="1"/>
  <c r="D18" i="5"/>
  <c r="C18" i="5"/>
  <c r="B18" i="5"/>
  <c r="G16" i="5"/>
  <c r="F16" i="5"/>
  <c r="G12" i="5"/>
  <c r="F12" i="5"/>
  <c r="E11" i="5"/>
  <c r="G11" i="5" s="1"/>
  <c r="D11" i="5"/>
  <c r="C11" i="5"/>
  <c r="B11" i="5"/>
  <c r="G10" i="5"/>
  <c r="F10" i="5"/>
  <c r="E9" i="5"/>
  <c r="G9" i="5" s="1"/>
  <c r="D9" i="5"/>
  <c r="D8" i="5" s="1"/>
  <c r="D14" i="5" s="1"/>
  <c r="C9" i="5"/>
  <c r="C8" i="5" s="1"/>
  <c r="C14" i="5" s="1"/>
  <c r="B9" i="5"/>
  <c r="B8" i="5" s="1"/>
  <c r="B14" i="5" s="1"/>
  <c r="G23" i="6" l="1"/>
  <c r="F23" i="6"/>
  <c r="G13" i="6"/>
  <c r="F13" i="6"/>
  <c r="F8" i="6"/>
  <c r="F17" i="6"/>
  <c r="G17" i="6"/>
  <c r="F6" i="6"/>
  <c r="G6" i="6"/>
  <c r="E8" i="5"/>
  <c r="F20" i="5"/>
  <c r="E17" i="5"/>
  <c r="F9" i="5"/>
  <c r="F11" i="5"/>
  <c r="E24" i="5" l="1"/>
  <c r="G17" i="5"/>
  <c r="F17" i="5"/>
  <c r="E14" i="5"/>
  <c r="G8" i="5"/>
  <c r="F8" i="5"/>
  <c r="G14" i="5" l="1"/>
  <c r="F14" i="5"/>
  <c r="G24" i="5"/>
  <c r="F24" i="5"/>
</calcChain>
</file>

<file path=xl/sharedStrings.xml><?xml version="1.0" encoding="utf-8"?>
<sst xmlns="http://schemas.openxmlformats.org/spreadsheetml/2006/main" count="464" uniqueCount="207">
  <si>
    <t>Oznaka</t>
  </si>
  <si>
    <t>Ostvarenje / Izvršenje 2024. (1)</t>
  </si>
  <si>
    <t>Izvorni plan 2025. (2)</t>
  </si>
  <si>
    <t>Tekući plan 2025. (3)</t>
  </si>
  <si>
    <t>Ostvarenje / Izvršenje 31.12.2025. (4)</t>
  </si>
  <si>
    <t>Indeks % (5=4/1)</t>
  </si>
  <si>
    <t>Indeks % (6=4/3)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</si>
  <si>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</si>
  <si>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</si>
  <si>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</si>
  <si>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</si>
  <si>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</si>
  <si>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</si>
  <si>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</si>
  <si>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</si>
  <si>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</si>
  <si>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</si>
  <si>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</si>
  <si>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</si>
  <si>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</si>
  <si>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</si>
  <si>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</si>
  <si>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</si>
  <si>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</si>
  <si>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</si>
  <si>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</si>
  <si>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</si>
  <si>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6391 Tekući prijenosi između proračunskih korisnika istog proračuna</t>
  </si>
  <si>
    <t>6393 Tekući prijenosi između proračunskih korisnika istog proračuna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</si>
  <si>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</si>
  <si>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</si>
  <si>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</si>
  <si>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</si>
  <si>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</si>
  <si>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</si>
  <si>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</si>
  <si>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</si>
  <si>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</si>
  <si>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</si>
  <si>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i povrat donacija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</si>
  <si>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</si>
  <si>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</si>
  <si>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</si>
  <si>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</si>
  <si>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</si>
  <si>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</si>
  <si>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722 Prihodi od prodaje postrojenja i opreme</t>
  </si>
  <si>
    <t>7227 Uređaji, strojevi i oprema za ostale namjene</t>
  </si>
  <si>
    <t>SVEUKUPNO PRIHODI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</si>
  <si>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</si>
  <si>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</si>
  <si>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</si>
  <si>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</si>
  <si>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</si>
  <si>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</si>
  <si>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</si>
  <si>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</si>
  <si>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</si>
  <si>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</si>
  <si>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</si>
  <si>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</si>
  <si>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</si>
  <si>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</si>
  <si>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</si>
  <si>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</si>
  <si>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</si>
  <si>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</si>
  <si>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</si>
  <si>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</si>
  <si>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</si>
  <si>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</si>
  <si>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</si>
  <si>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</si>
  <si>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</si>
  <si>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</si>
  <si>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</si>
  <si>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</si>
  <si>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</si>
  <si>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</si>
  <si>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</si>
  <si>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</si>
  <si>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</si>
  <si>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</si>
  <si>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</si>
  <si>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</si>
  <si>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</si>
  <si>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</si>
  <si>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</si>
  <si>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</si>
  <si>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</si>
  <si>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</si>
  <si>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</si>
  <si>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</si>
  <si>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</si>
  <si>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</si>
  <si>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38 Ostali rashodi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</si>
  <si>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</si>
  <si>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</si>
  <si>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</si>
  <si>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</si>
  <si>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</si>
  <si>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</si>
  <si>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</si>
  <si>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</si>
  <si>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</si>
  <si>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</si>
  <si>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</si>
  <si>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</si>
  <si>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</si>
  <si>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</si>
  <si>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Izvor: 1 OPĆI PRIHODI I PRIMICI</t>
  </si>
  <si>
    <t>Izvor: 11 Opći prihodi i primici</t>
  </si>
  <si>
    <t>Izvor: 3 VLASTITI PRIHODI</t>
  </si>
  <si>
    <t>Izvor: 31 Vlastiti prihodi</t>
  </si>
  <si>
    <t>Izvor: 4 PRIHODI ZA POSEBNE NAMJENE</t>
  </si>
  <si>
    <t>Izvor: 43 Ostali prihodi za posebne namjene</t>
  </si>
  <si>
    <t>Izvor: 44 Decentralizirana sredstva</t>
  </si>
  <si>
    <t>Izvor: 5 POMOĆI</t>
  </si>
  <si>
    <t>Izvor: 51 Programi Unije</t>
  </si>
  <si>
    <t>Izvor: 52 Ostale pomoći</t>
  </si>
  <si>
    <t>Izvor: 6 DONACIJE</t>
  </si>
  <si>
    <t>Izvor: 61 Donacije</t>
  </si>
  <si>
    <t>Izvor: 7 PRIHODI OD PRODAJE ILI ZAMJENE NEFINANCIJSKE IMOVINE I NADOKNADE S OSNOVA OSIGURANJA</t>
  </si>
  <si>
    <t>Izvor: 71 Prihodi od prodaje ili zamjene nefinancijske imovine i naknade s naslova osiguranja</t>
  </si>
  <si>
    <t>Funk. klas: 09 Obrazovanje</t>
  </si>
  <si>
    <t>B. RAČUN FINANCIRANJA</t>
  </si>
  <si>
    <t>Tablica 4. Račun financiranja prema ekonomskoj klasifikaciji</t>
  </si>
  <si>
    <t>Brojčana oznaka i naziv računa primitaka i izdataka</t>
  </si>
  <si>
    <t>Rebalans
2024.</t>
  </si>
  <si>
    <t>Tekući plan 
2024.</t>
  </si>
  <si>
    <t>Izvršenje 
2024.</t>
  </si>
  <si>
    <t>Indeks 
%</t>
  </si>
  <si>
    <t>Indeks
 %</t>
  </si>
  <si>
    <t>6=5/2*100</t>
  </si>
  <si>
    <t>7=5/4*100</t>
  </si>
  <si>
    <t>8 Primici od financijske imovine i zaduživanja</t>
  </si>
  <si>
    <t>84 Primici od zaduživanja</t>
  </si>
  <si>
    <t>842 Primljeni krediti i zajmovi od kreditnih i ostalih financijskih institucija u javnom sektoru</t>
  </si>
  <si>
    <t>8422 Primljeni krediti od kreditnih institucija u javnom sektoru</t>
  </si>
  <si>
    <t>844 Primljeni krediti i zajmovi od kreditnih i ostalih financijskih institucija izvan javnog sektora</t>
  </si>
  <si>
    <t>8443 Primljeni krediti od tuzemnih kreditnih institucija izvan javnog sektora</t>
  </si>
  <si>
    <t>SVEUKUPNO PRIMICI</t>
  </si>
  <si>
    <t>5 Izdaci za financijsku imovinu i otplate zajmova</t>
  </si>
  <si>
    <t>54 Izdaci za otplatu glavnice primljenih kredita i zajmova</t>
  </si>
  <si>
    <t>542 Otplata glavnice primljenih kredita i zajmova od kreditnih i ostalih financijskih institucija u javnom sektoru</t>
  </si>
  <si>
    <t>5422 Otplata glavnice primljenih kredita od kreditnih institucija u javnom sektoru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</si>
  <si>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</si>
  <si>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</si>
  <si>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5445 Otplata glavnice primljenih zajmova od ostalih tuzemnih financijskih institucija izvan javnog sektora</t>
  </si>
  <si>
    <t>SVEUKUPNO IZDACI</t>
  </si>
  <si>
    <t xml:space="preserve"> Izvršenje 
2024.</t>
  </si>
  <si>
    <t>Rebalans
2025.</t>
  </si>
  <si>
    <t>Tekući plan 
2025.</t>
  </si>
  <si>
    <t>Izvršenje 
2025.</t>
  </si>
  <si>
    <t>Tablica 5. Račun financiranja - analitika</t>
  </si>
  <si>
    <t>Brojčana oznaka i naziv izvora financiranja</t>
  </si>
  <si>
    <t>Izvršenje 
2023.</t>
  </si>
  <si>
    <t>PRIMICI PO IZVORIMA FINANCIRANJA</t>
  </si>
  <si>
    <t>Izvor: 8 NAMJENSKI PRIMICI OD ZADUŽIVANJA</t>
  </si>
  <si>
    <t>Izvor: 81 Namjenski primici od zaduživanja</t>
  </si>
  <si>
    <t>IZDACI PO IZVORIMA FINANCIRANJA</t>
  </si>
  <si>
    <t>Rebalans 2025. (1.)</t>
  </si>
  <si>
    <t>Tekući plan 2025. (2.)</t>
  </si>
  <si>
    <t>Izvršenje 2025. (3.)</t>
  </si>
  <si>
    <t>Indeks % (3./2.)</t>
  </si>
  <si>
    <t>SVEUKUPNO</t>
  </si>
  <si>
    <t>Razdjel: 015 UPRAVNI ODJEL ZA PROSVJETU, KULTURU I SPORT</t>
  </si>
  <si>
    <t>Glava: 01503 SREDNJOŠKOLSKO OBRAZOVANJE</t>
  </si>
  <si>
    <t>19302 SREDNJA STRUKOVNA ŠKOLA VARAŽDIN</t>
  </si>
  <si>
    <t>Program: 1140 PROGRAMI EUROPSKIH POSLOVA</t>
  </si>
  <si>
    <t>T114017 Asistenti u nastavi</t>
  </si>
  <si>
    <t>T114066 Projekti Erasmus+</t>
  </si>
  <si>
    <t>Program: 1210 JAVNE POTREBE U OBRAZOVANJU IZNAD ZAKONSKOG STANDARDA</t>
  </si>
  <si>
    <t>A121006 Centri izvrsnosti</t>
  </si>
  <si>
    <t>A121016 Programi u školstvu iznad zakonskog standarda</t>
  </si>
  <si>
    <t>A121019 Prehrana učenika</t>
  </si>
  <si>
    <t>A121023 Građanski odgoj</t>
  </si>
  <si>
    <t>A121025 Opskrba školskih ustanova besplatnim higijenskim potrepštinama</t>
  </si>
  <si>
    <t>A121029 Zaštitna radionica</t>
  </si>
  <si>
    <t>Program: 1220 ŽUPANIJSKA DODATNA KAPITALNA ULAGANJA U OBRAZOVANJU</t>
  </si>
  <si>
    <t>K122001 Izgradnja i ulaganje u objekte srednjih i osnovnih škola</t>
  </si>
  <si>
    <t>Program: 1240 ZAKONSKI STANDARD JAVNIH USTANOVA SŠ</t>
  </si>
  <si>
    <t>A124001 Odgojnoobrazovno, administrativno i tehničko osoblje</t>
  </si>
  <si>
    <t>K124001 Izgradnja i održavanje školskih objekata</t>
  </si>
  <si>
    <t>T124001 Investicijsko održavanje školskih objekata i opreme</t>
  </si>
  <si>
    <t>II. POSEBNI DIO</t>
  </si>
  <si>
    <t>Članak 3.</t>
  </si>
  <si>
    <t>IZVRŠENJE PO PROGRAMSKOJ KLASIFIKACIJI</t>
  </si>
  <si>
    <t>SAŽETAK RAČUNA PRIHODA I RASHODA I RAČUNA FINANCIRANJA</t>
  </si>
  <si>
    <t>PRIJEDLOG GODIŠNJEG IZVJEŠTAJA O IZVRŠENJU FINANCIJSKOG PLANA SREDNJE STRUKOVNE ŠKOLE ZA 2025. GODINU</t>
  </si>
  <si>
    <t>Temeljem odredbi članka 86.stavka 3. Zakona o proračunu (Narodne novine br. 144/21), članka 52. Pravilnika o polugodišnjem i godišnjem izvještaju o izvršenju proračuna (Narodne novine br. 85/23), članka 29. Odluke o izvršavanju Proračuna Varaždinske županije za 2025. godinu (Službeni vjesnik Varaždinske županije br. 104/24) i članka 28. Statuta Srednje strukovne škole, na prijedlog ravnatelja, Školski odbor Srednje strukovne škole na sjednici održanoj 26.03.2026. godine, donosi:</t>
  </si>
  <si>
    <t xml:space="preserve">Članak 2. </t>
  </si>
  <si>
    <t>Tablica 1. Prihodi i rashodi prema ekonomskoj klasifikaciji</t>
  </si>
  <si>
    <t xml:space="preserve">Prihodi i rashodi te primici i izdaci ostvareni su, odnosno izvršeni u 2025. godini u Računu prihoda i rashoda i Računu financiranja, uz usporedbu prethodne godine, kako slijedi: </t>
  </si>
  <si>
    <t>Tablica 2. Prihodi i rashodi prema izvorima financiranja</t>
  </si>
  <si>
    <t>Tablica 3. Rashodi prema funkcijskoj klasifikaciji</t>
  </si>
  <si>
    <t>Rashodi i izdaci u Posebnom dijelu Financijskog plana iskazani po organizacijskoj i programskoj klasifikaciji, izvršeni su kako slijedi:</t>
  </si>
  <si>
    <t>Članak 4.</t>
  </si>
  <si>
    <t>Predsjednik školskog odbora</t>
  </si>
  <si>
    <t>Dean Mencinger, prof.</t>
  </si>
  <si>
    <t>_____________________________</t>
  </si>
  <si>
    <t>Godišnji izvještaj o izvršenju financijskog plana Srednje strukovne škole za 2025.godinu, obrazloženje općeg i posebnog djela izvještaja objavit će se na web stranici škole nakon usvajanja Prijedloga godišnjeg izvještaja o izvršenju financijskog plana Srednje strukovne škole za 2025.godinu od strane osnivača, na web stranici škole.</t>
  </si>
  <si>
    <t>Varaždin, 26.03.2026</t>
  </si>
  <si>
    <t>KLASA: 400-02/</t>
  </si>
  <si>
    <t>URBROJ: 2186-152-01-26-1</t>
  </si>
  <si>
    <t>3 VLASTITI PRIHODI</t>
  </si>
  <si>
    <t>Izvor: 51 Pomoći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</si>
</sst>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9"/>
      <color rgb="FFFFFFFF"/>
      <name val="Verdana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7.5"/>
      <color rgb="FF000000"/>
      <name val="Arial"/>
      <family val="2"/>
    </font>
    <font>
      <b/>
      <sz val="7.5"/>
      <color rgb="FF000000"/>
      <name val="Microsoft Sans Serif"/>
      <family val="2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0"/>
      <color theme="1"/>
      <name val="Verdana"/>
      <family val="2"/>
    </font>
    <font>
      <b/>
      <sz val="12"/>
      <color theme="4" tint="-0.499984740745262"/>
      <name val="Verdana"/>
      <family val="2"/>
    </font>
    <font>
      <sz val="11"/>
      <color theme="1"/>
      <name val="Verdana"/>
      <family val="2"/>
    </font>
    <font>
      <b/>
      <sz val="9"/>
      <color theme="1"/>
      <name val="Verdana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00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3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2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0" fontId="24" fillId="34" borderId="11" xfId="0" applyFont="1" applyFill="1" applyBorder="1" applyAlignment="1">
      <alignment horizontal="left" wrapText="1" indent="1"/>
    </xf>
    <xf numFmtId="4" fontId="24" fillId="34" borderId="11" xfId="0" applyNumberFormat="1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right" wrapText="1" indent="1"/>
    </xf>
    <xf numFmtId="0" fontId="20" fillId="34" borderId="11" xfId="0" applyFont="1" applyFill="1" applyBorder="1" applyAlignment="1">
      <alignment horizontal="left" wrapText="1" indent="1"/>
    </xf>
    <xf numFmtId="0" fontId="24" fillId="35" borderId="11" xfId="0" applyFont="1" applyFill="1" applyBorder="1" applyAlignment="1">
      <alignment horizontal="left" wrapText="1" indent="1"/>
    </xf>
    <xf numFmtId="4" fontId="24" fillId="35" borderId="11" xfId="0" applyNumberFormat="1" applyFont="1" applyFill="1" applyBorder="1" applyAlignment="1">
      <alignment horizontal="right" wrapText="1" indent="1"/>
    </xf>
    <xf numFmtId="4" fontId="20" fillId="35" borderId="11" xfId="0" applyNumberFormat="1" applyFont="1" applyFill="1" applyBorder="1" applyAlignment="1">
      <alignment horizontal="right" wrapText="1" indent="1"/>
    </xf>
    <xf numFmtId="0" fontId="24" fillId="35" borderId="11" xfId="0" applyFont="1" applyFill="1" applyBorder="1" applyAlignment="1">
      <alignment horizontal="right" wrapText="1" indent="1"/>
    </xf>
    <xf numFmtId="0" fontId="20" fillId="35" borderId="11" xfId="0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24" fillId="36" borderId="11" xfId="0" applyFont="1" applyFill="1" applyBorder="1" applyAlignment="1">
      <alignment horizontal="left" wrapText="1" indent="1"/>
    </xf>
    <xf numFmtId="4" fontId="24" fillId="36" borderId="11" xfId="0" applyNumberFormat="1" applyFont="1" applyFill="1" applyBorder="1" applyAlignment="1">
      <alignment horizontal="right" wrapText="1" indent="1"/>
    </xf>
    <xf numFmtId="0" fontId="24" fillId="36" borderId="11" xfId="0" applyFont="1" applyFill="1" applyBorder="1" applyAlignment="1">
      <alignment horizontal="right" wrapText="1" indent="1"/>
    </xf>
    <xf numFmtId="0" fontId="20" fillId="36" borderId="11" xfId="0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left" wrapText="1" indent="2"/>
    </xf>
    <xf numFmtId="0" fontId="24" fillId="34" borderId="11" xfId="0" applyFont="1" applyFill="1" applyBorder="1" applyAlignment="1">
      <alignment horizontal="left" wrapText="1" indent="3"/>
    </xf>
    <xf numFmtId="0" fontId="25" fillId="34" borderId="11" xfId="0" applyFont="1" applyFill="1" applyBorder="1" applyAlignment="1">
      <alignment horizontal="left" wrapText="1" indent="3"/>
    </xf>
    <xf numFmtId="4" fontId="25" fillId="34" borderId="11" xfId="0" applyNumberFormat="1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left" wrapText="1" indent="1"/>
    </xf>
    <xf numFmtId="0" fontId="25" fillId="34" borderId="11" xfId="0" applyFont="1" applyFill="1" applyBorder="1" applyAlignment="1">
      <alignment horizontal="right" wrapText="1" indent="1"/>
    </xf>
    <xf numFmtId="0" fontId="26" fillId="34" borderId="11" xfId="0" applyFont="1" applyFill="1" applyBorder="1" applyAlignment="1">
      <alignment horizontal="left" wrapText="1" indent="2"/>
    </xf>
    <xf numFmtId="4" fontId="26" fillId="34" borderId="11" xfId="0" applyNumberFormat="1" applyFont="1" applyFill="1" applyBorder="1" applyAlignment="1">
      <alignment horizontal="right" wrapText="1" indent="1"/>
    </xf>
    <xf numFmtId="0" fontId="26" fillId="34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3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left" wrapText="1" indent="1"/>
    </xf>
    <xf numFmtId="0" fontId="26" fillId="34" borderId="11" xfId="0" applyFont="1" applyFill="1" applyBorder="1" applyAlignment="1">
      <alignment horizontal="left" wrapText="1" indent="3"/>
    </xf>
    <xf numFmtId="0" fontId="27" fillId="37" borderId="0" xfId="0" applyFont="1" applyFill="1" applyBorder="1" applyAlignment="1">
      <alignment wrapText="1"/>
    </xf>
    <xf numFmtId="0" fontId="28" fillId="0" borderId="0" xfId="0" applyFont="1" applyAlignment="1">
      <alignment horizontal="left" indent="1"/>
    </xf>
    <xf numFmtId="0" fontId="28" fillId="0" borderId="0" xfId="0" applyFont="1" applyAlignment="1">
      <alignment horizontal="right" indent="1"/>
    </xf>
    <xf numFmtId="0" fontId="29" fillId="0" borderId="0" xfId="0" applyFont="1" applyAlignment="1">
      <alignment horizontal="left" indent="1"/>
    </xf>
    <xf numFmtId="0" fontId="31" fillId="0" borderId="0" xfId="0" applyFont="1" applyBorder="1" applyAlignment="1">
      <alignment horizontal="left"/>
    </xf>
    <xf numFmtId="0" fontId="32" fillId="0" borderId="12" xfId="0" applyFont="1" applyBorder="1" applyAlignment="1">
      <alignment horizontal="center" vertical="center" wrapText="1"/>
    </xf>
    <xf numFmtId="0" fontId="32" fillId="37" borderId="12" xfId="0" applyFont="1" applyFill="1" applyBorder="1" applyAlignment="1">
      <alignment horizontal="center" vertical="center" wrapText="1"/>
    </xf>
    <xf numFmtId="164" fontId="32" fillId="37" borderId="12" xfId="0" applyNumberFormat="1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38" borderId="0" xfId="0" applyFont="1" applyFill="1" applyBorder="1" applyAlignment="1">
      <alignment horizontal="left" wrapText="1" indent="1"/>
    </xf>
    <xf numFmtId="4" fontId="34" fillId="38" borderId="0" xfId="0" applyNumberFormat="1" applyFont="1" applyFill="1" applyBorder="1" applyAlignment="1">
      <alignment horizontal="right" wrapText="1" indent="1"/>
    </xf>
    <xf numFmtId="164" fontId="34" fillId="38" borderId="0" xfId="0" applyNumberFormat="1" applyFont="1" applyFill="1" applyBorder="1" applyAlignment="1">
      <alignment horizontal="right" wrapText="1" indent="1"/>
    </xf>
    <xf numFmtId="164" fontId="35" fillId="38" borderId="0" xfId="0" applyNumberFormat="1" applyFont="1" applyFill="1" applyBorder="1" applyAlignment="1">
      <alignment horizontal="right" wrapText="1" indent="1"/>
    </xf>
    <xf numFmtId="0" fontId="32" fillId="34" borderId="0" xfId="0" applyFont="1" applyFill="1" applyBorder="1" applyAlignment="1">
      <alignment horizontal="left" vertical="center" wrapText="1" indent="2"/>
    </xf>
    <xf numFmtId="4" fontId="32" fillId="34" borderId="0" xfId="0" applyNumberFormat="1" applyFont="1" applyFill="1" applyBorder="1" applyAlignment="1">
      <alignment horizontal="right" wrapText="1"/>
    </xf>
    <xf numFmtId="164" fontId="32" fillId="34" borderId="0" xfId="0" applyNumberFormat="1" applyFont="1" applyFill="1" applyBorder="1" applyAlignment="1">
      <alignment horizontal="right" wrapText="1"/>
    </xf>
    <xf numFmtId="0" fontId="32" fillId="34" borderId="0" xfId="0" applyFont="1" applyFill="1" applyBorder="1" applyAlignment="1">
      <alignment horizontal="left" vertical="center" wrapText="1" indent="3"/>
    </xf>
    <xf numFmtId="0" fontId="36" fillId="34" borderId="0" xfId="0" applyFont="1" applyFill="1" applyBorder="1" applyAlignment="1">
      <alignment horizontal="left" vertical="center" wrapText="1" indent="3"/>
    </xf>
    <xf numFmtId="4" fontId="37" fillId="37" borderId="0" xfId="0" applyNumberFormat="1" applyFont="1" applyFill="1" applyBorder="1" applyAlignment="1">
      <alignment horizontal="right" vertical="center" wrapText="1"/>
    </xf>
    <xf numFmtId="164" fontId="36" fillId="34" borderId="0" xfId="0" applyNumberFormat="1" applyFont="1" applyFill="1" applyBorder="1" applyAlignment="1">
      <alignment horizontal="right" wrapText="1"/>
    </xf>
    <xf numFmtId="0" fontId="36" fillId="34" borderId="0" xfId="0" applyFont="1" applyFill="1" applyBorder="1" applyAlignment="1">
      <alignment horizontal="left" wrapText="1" indent="3"/>
    </xf>
    <xf numFmtId="4" fontId="36" fillId="34" borderId="0" xfId="0" applyNumberFormat="1" applyFont="1" applyFill="1" applyBorder="1" applyAlignment="1">
      <alignment horizontal="right" wrapText="1"/>
    </xf>
    <xf numFmtId="0" fontId="32" fillId="34" borderId="12" xfId="0" applyFont="1" applyFill="1" applyBorder="1" applyAlignment="1">
      <alignment horizontal="left" wrapText="1" indent="2"/>
    </xf>
    <xf numFmtId="4" fontId="32" fillId="34" borderId="12" xfId="0" applyNumberFormat="1" applyFont="1" applyFill="1" applyBorder="1" applyAlignment="1">
      <alignment horizontal="right" wrapText="1"/>
    </xf>
    <xf numFmtId="164" fontId="32" fillId="34" borderId="12" xfId="0" applyNumberFormat="1" applyFont="1" applyFill="1" applyBorder="1" applyAlignment="1">
      <alignment horizontal="right" wrapText="1"/>
    </xf>
    <xf numFmtId="0" fontId="36" fillId="34" borderId="0" xfId="0" applyFont="1" applyFill="1" applyBorder="1" applyAlignment="1">
      <alignment horizontal="left" wrapText="1" indent="2"/>
    </xf>
    <xf numFmtId="4" fontId="29" fillId="0" borderId="0" xfId="0" applyNumberFormat="1" applyFont="1" applyAlignment="1">
      <alignment horizontal="right"/>
    </xf>
    <xf numFmtId="164" fontId="29" fillId="0" borderId="0" xfId="0" applyNumberFormat="1" applyFont="1" applyAlignment="1">
      <alignment horizontal="right"/>
    </xf>
    <xf numFmtId="164" fontId="31" fillId="0" borderId="0" xfId="0" applyNumberFormat="1" applyFont="1" applyAlignment="1">
      <alignment horizontal="right"/>
    </xf>
    <xf numFmtId="4" fontId="34" fillId="38" borderId="0" xfId="0" applyNumberFormat="1" applyFont="1" applyFill="1" applyBorder="1" applyAlignment="1">
      <alignment horizontal="right" wrapText="1"/>
    </xf>
    <xf numFmtId="164" fontId="34" fillId="38" borderId="0" xfId="0" applyNumberFormat="1" applyFont="1" applyFill="1" applyBorder="1" applyAlignment="1">
      <alignment horizontal="right" wrapText="1"/>
    </xf>
    <xf numFmtId="0" fontId="31" fillId="0" borderId="0" xfId="0" applyFont="1" applyBorder="1" applyAlignment="1">
      <alignment horizontal="right"/>
    </xf>
    <xf numFmtId="164" fontId="33" fillId="0" borderId="12" xfId="0" applyNumberFormat="1" applyFont="1" applyBorder="1" applyAlignment="1">
      <alignment horizontal="center" vertical="center" wrapText="1"/>
    </xf>
    <xf numFmtId="0" fontId="34" fillId="38" borderId="0" xfId="0" applyFont="1" applyFill="1" applyAlignment="1">
      <alignment horizontal="left" wrapText="1" indent="1"/>
    </xf>
    <xf numFmtId="164" fontId="34" fillId="38" borderId="0" xfId="0" applyNumberFormat="1" applyFont="1" applyFill="1" applyAlignment="1">
      <alignment horizontal="left" wrapText="1" indent="1"/>
    </xf>
    <xf numFmtId="0" fontId="32" fillId="34" borderId="0" xfId="0" applyFont="1" applyFill="1" applyAlignment="1">
      <alignment horizontal="left" wrapText="1" indent="3"/>
    </xf>
    <xf numFmtId="4" fontId="32" fillId="34" borderId="0" xfId="0" applyNumberFormat="1" applyFont="1" applyFill="1" applyAlignment="1">
      <alignment wrapText="1"/>
    </xf>
    <xf numFmtId="164" fontId="32" fillId="34" borderId="0" xfId="0" applyNumberFormat="1" applyFont="1" applyFill="1" applyAlignment="1">
      <alignment horizontal="right" wrapText="1" indent="1"/>
    </xf>
    <xf numFmtId="0" fontId="36" fillId="34" borderId="0" xfId="0" applyFont="1" applyFill="1" applyAlignment="1">
      <alignment horizontal="left" wrapText="1" indent="3"/>
    </xf>
    <xf numFmtId="4" fontId="37" fillId="37" borderId="0" xfId="0" applyNumberFormat="1" applyFont="1" applyFill="1" applyAlignment="1">
      <alignment vertical="center" wrapText="1"/>
    </xf>
    <xf numFmtId="164" fontId="36" fillId="34" borderId="0" xfId="0" applyNumberFormat="1" applyFont="1" applyFill="1" applyAlignment="1">
      <alignment horizontal="right" wrapText="1" indent="1"/>
    </xf>
    <xf numFmtId="4" fontId="36" fillId="34" borderId="0" xfId="0" applyNumberFormat="1" applyFont="1" applyFill="1" applyAlignment="1">
      <alignment wrapText="1"/>
    </xf>
    <xf numFmtId="4" fontId="32" fillId="34" borderId="12" xfId="0" applyNumberFormat="1" applyFont="1" applyFill="1" applyBorder="1" applyAlignment="1">
      <alignment wrapText="1"/>
    </xf>
    <xf numFmtId="164" fontId="32" fillId="34" borderId="12" xfId="0" applyNumberFormat="1" applyFont="1" applyFill="1" applyBorder="1" applyAlignment="1">
      <alignment horizontal="right" wrapText="1" indent="1"/>
    </xf>
    <xf numFmtId="4" fontId="29" fillId="0" borderId="0" xfId="0" applyNumberFormat="1" applyFont="1"/>
    <xf numFmtId="164" fontId="29" fillId="0" borderId="0" xfId="0" applyNumberFormat="1" applyFont="1" applyAlignment="1">
      <alignment horizontal="left" indent="1"/>
    </xf>
    <xf numFmtId="4" fontId="29" fillId="38" borderId="0" xfId="0" applyNumberFormat="1" applyFont="1" applyFill="1"/>
    <xf numFmtId="164" fontId="29" fillId="38" borderId="0" xfId="0" applyNumberFormat="1" applyFont="1" applyFill="1" applyAlignment="1">
      <alignment horizontal="left" indent="1"/>
    </xf>
    <xf numFmtId="164" fontId="36" fillId="34" borderId="0" xfId="0" applyNumberFormat="1" applyFont="1" applyFill="1" applyAlignment="1">
      <alignment horizontal="left" wrapText="1" indent="1"/>
    </xf>
    <xf numFmtId="0" fontId="22" fillId="39" borderId="11" xfId="0" applyFont="1" applyFill="1" applyBorder="1" applyAlignment="1">
      <alignment horizontal="left" wrapText="1" indent="1"/>
    </xf>
    <xf numFmtId="4" fontId="22" fillId="39" borderId="11" xfId="0" applyNumberFormat="1" applyFont="1" applyFill="1" applyBorder="1" applyAlignment="1">
      <alignment horizontal="right" wrapText="1" indent="1"/>
    </xf>
    <xf numFmtId="0" fontId="22" fillId="39" borderId="11" xfId="0" applyFont="1" applyFill="1" applyBorder="1" applyAlignment="1">
      <alignment horizontal="right" wrapText="1" indent="1"/>
    </xf>
    <xf numFmtId="0" fontId="24" fillId="34" borderId="11" xfId="0" applyFont="1" applyFill="1" applyBorder="1" applyAlignment="1">
      <alignment horizontal="left" wrapText="1" indent="4"/>
    </xf>
    <xf numFmtId="0" fontId="23" fillId="34" borderId="11" xfId="0" applyFont="1" applyFill="1" applyBorder="1" applyAlignment="1">
      <alignment horizontal="left" wrapText="1" indent="5"/>
    </xf>
    <xf numFmtId="0" fontId="38" fillId="37" borderId="0" xfId="0" applyFont="1" applyFill="1" applyAlignment="1">
      <alignment horizontal="center"/>
    </xf>
    <xf numFmtId="164" fontId="38" fillId="37" borderId="0" xfId="0" applyNumberFormat="1" applyFont="1" applyFill="1" applyAlignment="1">
      <alignment horizontal="center"/>
    </xf>
    <xf numFmtId="0" fontId="0" fillId="37" borderId="0" xfId="0" applyFill="1"/>
    <xf numFmtId="164" fontId="0" fillId="37" borderId="0" xfId="0" applyNumberFormat="1" applyFill="1"/>
    <xf numFmtId="0" fontId="30" fillId="37" borderId="0" xfId="0" applyFont="1" applyFill="1"/>
    <xf numFmtId="164" fontId="30" fillId="37" borderId="0" xfId="0" applyNumberFormat="1" applyFont="1" applyFill="1"/>
    <xf numFmtId="0" fontId="18" fillId="0" borderId="0" xfId="0" applyFont="1" applyBorder="1" applyAlignment="1">
      <alignment horizontal="left" inden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39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indent="1"/>
    </xf>
    <xf numFmtId="0" fontId="41" fillId="0" borderId="0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30" fillId="0" borderId="0" xfId="0" applyFont="1" applyBorder="1" applyAlignment="1">
      <alignment horizontal="left"/>
    </xf>
    <xf numFmtId="0" fontId="38" fillId="37" borderId="0" xfId="0" applyFont="1" applyFill="1" applyAlignment="1">
      <alignment horizontal="center"/>
    </xf>
    <xf numFmtId="0" fontId="30" fillId="37" borderId="0" xfId="0" applyFont="1" applyFill="1" applyAlignment="1">
      <alignment horizontal="center"/>
    </xf>
    <xf numFmtId="0" fontId="28" fillId="37" borderId="0" xfId="0" applyFont="1" applyFill="1" applyAlignment="1">
      <alignment horizontal="left" vertical="center"/>
    </xf>
    <xf numFmtId="0" fontId="42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zoomScale="70" zoomScaleNormal="70" workbookViewId="0">
      <selection activeCell="D29" sqref="D29"/>
    </sheetView>
  </sheetViews>
  <sheetFormatPr defaultRowHeight="11.25" x14ac:dyDescent="0.15"/>
  <cols>
    <col min="1" max="1" width="36.5703125" style="1" bestFit="1" customWidth="1"/>
    <col min="2" max="5" width="22.28515625" style="1" customWidth="1"/>
    <col min="6" max="6" width="11" style="1" customWidth="1"/>
    <col min="7" max="7" width="10" style="1" customWidth="1"/>
    <col min="8" max="16384" width="9.140625" style="1"/>
  </cols>
  <sheetData>
    <row r="1" spans="1:7" ht="22.5" customHeight="1" x14ac:dyDescent="0.15">
      <c r="A1" s="100" t="s">
        <v>190</v>
      </c>
      <c r="B1" s="100"/>
      <c r="C1" s="100"/>
      <c r="D1" s="100"/>
      <c r="E1" s="100"/>
      <c r="F1" s="100"/>
      <c r="G1" s="100"/>
    </row>
    <row r="2" spans="1:7" ht="51" customHeight="1" x14ac:dyDescent="0.15">
      <c r="A2" s="100"/>
      <c r="B2" s="100"/>
      <c r="C2" s="100"/>
      <c r="D2" s="100"/>
      <c r="E2" s="100"/>
      <c r="F2" s="100"/>
      <c r="G2" s="100"/>
    </row>
    <row r="3" spans="1:7" x14ac:dyDescent="0.15">
      <c r="A3" s="100"/>
      <c r="B3" s="100"/>
      <c r="C3" s="100"/>
      <c r="D3" s="100"/>
      <c r="E3" s="100"/>
      <c r="F3" s="100"/>
      <c r="G3" s="100"/>
    </row>
    <row r="5" spans="1:7" x14ac:dyDescent="0.15">
      <c r="A5" s="101" t="s">
        <v>189</v>
      </c>
      <c r="B5" s="101"/>
      <c r="C5" s="101"/>
      <c r="D5" s="101"/>
      <c r="E5" s="101"/>
      <c r="F5" s="101"/>
      <c r="G5" s="101"/>
    </row>
    <row r="6" spans="1:7" x14ac:dyDescent="0.15">
      <c r="A6" s="101"/>
      <c r="B6" s="101"/>
      <c r="C6" s="101"/>
      <c r="D6" s="101"/>
      <c r="E6" s="101"/>
      <c r="F6" s="101"/>
      <c r="G6" s="101"/>
    </row>
    <row r="7" spans="1:7" x14ac:dyDescent="0.15">
      <c r="A7" s="101"/>
      <c r="B7" s="101"/>
      <c r="C7" s="101"/>
      <c r="D7" s="101"/>
      <c r="E7" s="101"/>
      <c r="F7" s="101"/>
      <c r="G7" s="101"/>
    </row>
    <row r="8" spans="1:7" x14ac:dyDescent="0.15">
      <c r="A8" s="102"/>
      <c r="B8" s="103"/>
      <c r="C8" s="103"/>
      <c r="D8" s="103"/>
      <c r="E8" s="103"/>
      <c r="F8" s="103"/>
      <c r="G8" s="103"/>
    </row>
    <row r="9" spans="1:7" ht="14.25" x14ac:dyDescent="0.2">
      <c r="A9" s="104" t="s">
        <v>188</v>
      </c>
      <c r="B9" s="104"/>
      <c r="C9" s="104"/>
      <c r="D9" s="104"/>
      <c r="E9" s="94"/>
      <c r="F9" s="94"/>
      <c r="G9" s="94"/>
    </row>
    <row r="10" spans="1:7" ht="12" thickBot="1" x14ac:dyDescent="0.2">
      <c r="A10" s="98"/>
      <c r="B10" s="99"/>
      <c r="C10" s="99"/>
      <c r="D10" s="99"/>
      <c r="E10" s="99"/>
      <c r="F10" s="99"/>
      <c r="G10" s="99"/>
    </row>
    <row r="11" spans="1:7" ht="51.75" thickBot="1" x14ac:dyDescent="0.2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</row>
    <row r="12" spans="1:7" ht="12.75" x14ac:dyDescent="0.2">
      <c r="A12" s="3" t="s">
        <v>7</v>
      </c>
      <c r="B12" s="3"/>
      <c r="C12" s="3"/>
      <c r="D12" s="3"/>
      <c r="E12" s="3"/>
      <c r="F12" s="3"/>
      <c r="G12" s="4"/>
    </row>
    <row r="13" spans="1:7" ht="12.75" x14ac:dyDescent="0.2">
      <c r="A13" s="5" t="s">
        <v>8</v>
      </c>
      <c r="B13" s="6">
        <v>4346479.8499999996</v>
      </c>
      <c r="C13" s="6">
        <v>5039180</v>
      </c>
      <c r="D13" s="6">
        <v>5039180</v>
      </c>
      <c r="E13" s="6">
        <v>4746110.41</v>
      </c>
      <c r="F13" s="7">
        <v>109.19</v>
      </c>
      <c r="G13" s="8">
        <v>94.18</v>
      </c>
    </row>
    <row r="14" spans="1:7" ht="25.5" x14ac:dyDescent="0.2">
      <c r="A14" s="5" t="s">
        <v>9</v>
      </c>
      <c r="B14" s="7">
        <v>67</v>
      </c>
      <c r="C14" s="6">
        <v>3800</v>
      </c>
      <c r="D14" s="6">
        <v>3800</v>
      </c>
      <c r="E14" s="5"/>
      <c r="F14" s="5"/>
      <c r="G14" s="9"/>
    </row>
    <row r="15" spans="1:7" ht="12.75" x14ac:dyDescent="0.2">
      <c r="A15" s="5" t="s">
        <v>10</v>
      </c>
      <c r="B15" s="6">
        <v>4242815.55</v>
      </c>
      <c r="C15" s="6">
        <v>4965010</v>
      </c>
      <c r="D15" s="6">
        <v>4965010</v>
      </c>
      <c r="E15" s="6">
        <v>4960412.95</v>
      </c>
      <c r="F15" s="7">
        <v>116.91</v>
      </c>
      <c r="G15" s="8">
        <v>99.91</v>
      </c>
    </row>
    <row r="16" spans="1:7" ht="25.5" x14ac:dyDescent="0.2">
      <c r="A16" s="5" t="s">
        <v>11</v>
      </c>
      <c r="B16" s="6">
        <v>91929.47</v>
      </c>
      <c r="C16" s="6">
        <v>97970</v>
      </c>
      <c r="D16" s="6">
        <v>97970</v>
      </c>
      <c r="E16" s="6">
        <v>80675.23</v>
      </c>
      <c r="F16" s="7">
        <v>87.76</v>
      </c>
      <c r="G16" s="8">
        <v>82.35</v>
      </c>
    </row>
    <row r="17" spans="1:7" ht="12.75" x14ac:dyDescent="0.2">
      <c r="A17" s="10" t="s">
        <v>12</v>
      </c>
      <c r="B17" s="11">
        <v>11801.83</v>
      </c>
      <c r="C17" s="11">
        <v>-20000</v>
      </c>
      <c r="D17" s="11">
        <v>-20000</v>
      </c>
      <c r="E17" s="11">
        <v>-294977.77</v>
      </c>
      <c r="F17" s="11">
        <v>-2499.42</v>
      </c>
      <c r="G17" s="12">
        <v>1474.89</v>
      </c>
    </row>
    <row r="18" spans="1:7" ht="12.75" x14ac:dyDescent="0.2">
      <c r="A18" s="3" t="s">
        <v>13</v>
      </c>
      <c r="B18" s="3"/>
      <c r="C18" s="3"/>
      <c r="D18" s="3"/>
      <c r="E18" s="3"/>
      <c r="F18" s="3"/>
      <c r="G18" s="4"/>
    </row>
    <row r="19" spans="1:7" ht="12.75" x14ac:dyDescent="0.2">
      <c r="A19" s="5" t="s">
        <v>14</v>
      </c>
      <c r="B19" s="6">
        <v>4346546.8499999996</v>
      </c>
      <c r="C19" s="6">
        <v>5042980</v>
      </c>
      <c r="D19" s="6">
        <v>5042980</v>
      </c>
      <c r="E19" s="6">
        <v>4746110.41</v>
      </c>
      <c r="F19" s="7">
        <v>109.19</v>
      </c>
      <c r="G19" s="8">
        <v>94.11</v>
      </c>
    </row>
    <row r="20" spans="1:7" ht="12.75" x14ac:dyDescent="0.2">
      <c r="A20" s="5" t="s">
        <v>15</v>
      </c>
      <c r="B20" s="6">
        <v>4334745.0199999996</v>
      </c>
      <c r="C20" s="6">
        <v>5062980</v>
      </c>
      <c r="D20" s="6">
        <v>5062980</v>
      </c>
      <c r="E20" s="6">
        <v>5041088.18</v>
      </c>
      <c r="F20" s="7">
        <v>116.29</v>
      </c>
      <c r="G20" s="8">
        <v>99.57</v>
      </c>
    </row>
    <row r="21" spans="1:7" ht="12.75" x14ac:dyDescent="0.2">
      <c r="A21" s="10" t="s">
        <v>16</v>
      </c>
      <c r="B21" s="11">
        <v>11801.83</v>
      </c>
      <c r="C21" s="11">
        <v>-20000</v>
      </c>
      <c r="D21" s="11">
        <v>-20000</v>
      </c>
      <c r="E21" s="11">
        <v>-294977.77</v>
      </c>
      <c r="F21" s="11">
        <v>-2499.42</v>
      </c>
      <c r="G21" s="12">
        <v>1474.89</v>
      </c>
    </row>
    <row r="22" spans="1:7" ht="25.5" x14ac:dyDescent="0.2">
      <c r="A22" s="3" t="s">
        <v>17</v>
      </c>
      <c r="B22" s="3"/>
      <c r="C22" s="3"/>
      <c r="D22" s="3"/>
      <c r="E22" s="3"/>
      <c r="F22" s="3"/>
      <c r="G22" s="4"/>
    </row>
    <row r="23" spans="1:7" ht="25.5" x14ac:dyDescent="0.2">
      <c r="A23" s="5" t="s">
        <v>18</v>
      </c>
      <c r="B23" s="6">
        <v>13588.44</v>
      </c>
      <c r="C23" s="6">
        <v>20000</v>
      </c>
      <c r="D23" s="6">
        <v>20000</v>
      </c>
      <c r="E23" s="6">
        <v>25853.91</v>
      </c>
      <c r="F23" s="7">
        <v>190.26</v>
      </c>
      <c r="G23" s="8">
        <v>129.27000000000001</v>
      </c>
    </row>
    <row r="24" spans="1:7" ht="12.75" x14ac:dyDescent="0.2">
      <c r="A24" s="10" t="s">
        <v>19</v>
      </c>
      <c r="B24" s="11">
        <v>25390.27</v>
      </c>
      <c r="C24" s="13">
        <v>0</v>
      </c>
      <c r="D24" s="13">
        <v>0</v>
      </c>
      <c r="E24" s="11">
        <v>-269123.86</v>
      </c>
      <c r="F24" s="11">
        <v>-1059.95</v>
      </c>
      <c r="G24" s="14">
        <v>0</v>
      </c>
    </row>
  </sheetData>
  <mergeCells count="5">
    <mergeCell ref="A10:G10"/>
    <mergeCell ref="A1:G3"/>
    <mergeCell ref="A5:G7"/>
    <mergeCell ref="A8:G8"/>
    <mergeCell ref="A9:D9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4"/>
  <sheetViews>
    <sheetView topLeftCell="A76" zoomScale="80" zoomScaleNormal="80" workbookViewId="0">
      <selection activeCell="E95" sqref="E95"/>
    </sheetView>
  </sheetViews>
  <sheetFormatPr defaultRowHeight="15" x14ac:dyDescent="0.25"/>
  <cols>
    <col min="1" max="1" width="36.7109375" customWidth="1"/>
    <col min="2" max="5" width="18" customWidth="1"/>
    <col min="6" max="7" width="10.140625" customWidth="1"/>
  </cols>
  <sheetData>
    <row r="1" spans="1:7" ht="15.75" x14ac:dyDescent="0.25">
      <c r="A1" s="105" t="s">
        <v>191</v>
      </c>
      <c r="B1" s="105"/>
      <c r="C1" s="105"/>
      <c r="D1" s="105"/>
      <c r="E1" s="105"/>
      <c r="F1" s="105"/>
      <c r="G1" s="105"/>
    </row>
    <row r="2" spans="1:7" ht="15.75" x14ac:dyDescent="0.25">
      <c r="A2" s="95"/>
      <c r="B2" s="95"/>
      <c r="C2" s="95"/>
      <c r="D2" s="95"/>
      <c r="E2" s="95"/>
      <c r="F2" s="95"/>
      <c r="G2" s="96"/>
    </row>
    <row r="3" spans="1:7" ht="28.5" customHeight="1" x14ac:dyDescent="0.25">
      <c r="A3" s="106" t="s">
        <v>193</v>
      </c>
      <c r="B3" s="106"/>
      <c r="C3" s="106"/>
      <c r="D3" s="106"/>
      <c r="E3" s="106"/>
      <c r="F3" s="106"/>
      <c r="G3" s="106"/>
    </row>
    <row r="4" spans="1:7" ht="15.75" x14ac:dyDescent="0.25">
      <c r="A4" s="35"/>
      <c r="B4" s="35"/>
      <c r="C4" s="35"/>
      <c r="D4" s="35"/>
      <c r="E4" s="35"/>
      <c r="F4" s="35"/>
      <c r="G4" s="36"/>
    </row>
    <row r="5" spans="1:7" ht="31.5" x14ac:dyDescent="0.25">
      <c r="A5" s="34" t="s">
        <v>7</v>
      </c>
      <c r="B5" s="35"/>
      <c r="C5" s="35"/>
      <c r="D5" s="35"/>
      <c r="E5" s="35"/>
      <c r="F5" s="35"/>
      <c r="G5" s="36"/>
    </row>
    <row r="6" spans="1:7" ht="15.75" x14ac:dyDescent="0.25">
      <c r="A6" s="34"/>
      <c r="B6" s="35"/>
      <c r="C6" s="35"/>
      <c r="D6" s="35"/>
      <c r="E6" s="35"/>
      <c r="F6" s="35"/>
      <c r="G6" s="36"/>
    </row>
    <row r="7" spans="1:7" ht="15.75" x14ac:dyDescent="0.25">
      <c r="A7" s="107" t="s">
        <v>192</v>
      </c>
      <c r="B7" s="107"/>
      <c r="C7" s="107"/>
      <c r="D7" s="107"/>
      <c r="E7" s="107"/>
      <c r="F7" s="107"/>
      <c r="G7" s="107"/>
    </row>
    <row r="8" spans="1:7" ht="15.75" thickBot="1" x14ac:dyDescent="0.3">
      <c r="A8" s="1"/>
      <c r="B8" s="1"/>
      <c r="C8" s="1"/>
      <c r="D8" s="1"/>
      <c r="E8" s="1"/>
      <c r="F8" s="1"/>
      <c r="G8" s="1"/>
    </row>
    <row r="9" spans="1:7" ht="51.75" thickBot="1" x14ac:dyDescent="0.3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</row>
    <row r="10" spans="1:7" x14ac:dyDescent="0.25">
      <c r="A10" s="3" t="s">
        <v>7</v>
      </c>
      <c r="B10" s="3"/>
      <c r="C10" s="3"/>
      <c r="D10" s="3"/>
      <c r="E10" s="3"/>
      <c r="F10" s="3"/>
      <c r="G10" s="4"/>
    </row>
    <row r="11" spans="1:7" x14ac:dyDescent="0.25">
      <c r="A11" s="16" t="s">
        <v>8</v>
      </c>
      <c r="B11" s="17">
        <v>4346479.8499999996</v>
      </c>
      <c r="C11" s="17">
        <v>5039180</v>
      </c>
      <c r="D11" s="17">
        <v>5039180</v>
      </c>
      <c r="E11" s="17">
        <v>4746110.41</v>
      </c>
      <c r="F11" s="18">
        <v>109.19</v>
      </c>
      <c r="G11" s="19">
        <v>94.18</v>
      </c>
    </row>
    <row r="12" spans="1:7" ht="26.25" x14ac:dyDescent="0.25">
      <c r="A12" s="20" t="s">
        <v>20</v>
      </c>
      <c r="B12" s="6">
        <v>3196242.59</v>
      </c>
      <c r="C12" s="6">
        <v>3865668</v>
      </c>
      <c r="D12" s="6">
        <v>3865668</v>
      </c>
      <c r="E12" s="6">
        <v>3457549.77</v>
      </c>
      <c r="F12" s="7">
        <v>108.18</v>
      </c>
      <c r="G12" s="8">
        <v>89.44</v>
      </c>
    </row>
    <row r="13" spans="1:7" ht="39" x14ac:dyDescent="0.25">
      <c r="A13" s="21" t="s">
        <v>21</v>
      </c>
      <c r="B13" s="6">
        <v>3134295.58</v>
      </c>
      <c r="C13" s="7">
        <v>0</v>
      </c>
      <c r="D13" s="7">
        <v>0</v>
      </c>
      <c r="E13" s="6">
        <v>3374139.97</v>
      </c>
      <c r="F13" s="7">
        <v>107.65</v>
      </c>
      <c r="G13" s="8">
        <v>0</v>
      </c>
    </row>
    <row r="14" spans="1:7" ht="21.75" x14ac:dyDescent="0.25">
      <c r="A14" s="22" t="s">
        <v>22</v>
      </c>
      <c r="B14" s="23">
        <v>3133498.58</v>
      </c>
      <c r="C14" s="24"/>
      <c r="D14" s="24"/>
      <c r="E14" s="23">
        <v>3373389.97</v>
      </c>
      <c r="F14" s="25">
        <v>107.66</v>
      </c>
      <c r="G14" s="9"/>
    </row>
    <row r="15" spans="1:7" ht="21.75" x14ac:dyDescent="0.25">
      <c r="A15" s="22" t="s">
        <v>23</v>
      </c>
      <c r="B15" s="25">
        <v>797</v>
      </c>
      <c r="C15" s="24"/>
      <c r="D15" s="24"/>
      <c r="E15" s="25">
        <v>750</v>
      </c>
      <c r="F15" s="25">
        <v>94.1</v>
      </c>
      <c r="G15" s="9"/>
    </row>
    <row r="16" spans="1:7" ht="26.25" x14ac:dyDescent="0.25">
      <c r="A16" s="21" t="s">
        <v>24</v>
      </c>
      <c r="B16" s="6">
        <v>15173.9</v>
      </c>
      <c r="C16" s="7">
        <v>0</v>
      </c>
      <c r="D16" s="7">
        <v>0</v>
      </c>
      <c r="E16" s="6">
        <v>7315.8</v>
      </c>
      <c r="F16" s="7">
        <v>48.21</v>
      </c>
      <c r="G16" s="8">
        <v>0</v>
      </c>
    </row>
    <row r="17" spans="1:7" ht="21.75" x14ac:dyDescent="0.25">
      <c r="A17" s="22" t="s">
        <v>25</v>
      </c>
      <c r="B17" s="23">
        <v>15173.9</v>
      </c>
      <c r="C17" s="24"/>
      <c r="D17" s="24"/>
      <c r="E17" s="23">
        <v>7315.8</v>
      </c>
      <c r="F17" s="25">
        <v>48.21</v>
      </c>
      <c r="G17" s="9"/>
    </row>
    <row r="18" spans="1:7" ht="26.25" x14ac:dyDescent="0.25">
      <c r="A18" s="21" t="s">
        <v>26</v>
      </c>
      <c r="B18" s="6">
        <v>46773.11</v>
      </c>
      <c r="C18" s="7">
        <v>0</v>
      </c>
      <c r="D18" s="7">
        <v>0</v>
      </c>
      <c r="E18" s="6">
        <v>76094</v>
      </c>
      <c r="F18" s="7">
        <v>162.69</v>
      </c>
      <c r="G18" s="8">
        <v>0</v>
      </c>
    </row>
    <row r="19" spans="1:7" ht="21.75" x14ac:dyDescent="0.25">
      <c r="A19" s="22" t="s">
        <v>27</v>
      </c>
      <c r="B19" s="23">
        <v>16355.9</v>
      </c>
      <c r="C19" s="24"/>
      <c r="D19" s="24"/>
      <c r="E19" s="23">
        <v>31986.61</v>
      </c>
      <c r="F19" s="25">
        <v>195.57</v>
      </c>
      <c r="G19" s="9"/>
    </row>
    <row r="20" spans="1:7" ht="32.25" x14ac:dyDescent="0.25">
      <c r="A20" s="22" t="s">
        <v>28</v>
      </c>
      <c r="B20" s="23">
        <v>30417.21</v>
      </c>
      <c r="C20" s="24"/>
      <c r="D20" s="24"/>
      <c r="E20" s="23">
        <v>44107.39</v>
      </c>
      <c r="F20" s="25">
        <v>145.01</v>
      </c>
      <c r="G20" s="9"/>
    </row>
    <row r="21" spans="1:7" x14ac:dyDescent="0.25">
      <c r="A21" s="20" t="s">
        <v>29</v>
      </c>
      <c r="B21" s="7">
        <v>484.88</v>
      </c>
      <c r="C21" s="6">
        <v>1000</v>
      </c>
      <c r="D21" s="6">
        <v>1000</v>
      </c>
      <c r="E21" s="6">
        <v>1064.26</v>
      </c>
      <c r="F21" s="7">
        <v>219.49</v>
      </c>
      <c r="G21" s="8">
        <v>106.43</v>
      </c>
    </row>
    <row r="22" spans="1:7" x14ac:dyDescent="0.25">
      <c r="A22" s="21" t="s">
        <v>30</v>
      </c>
      <c r="B22" s="7">
        <v>484.88</v>
      </c>
      <c r="C22" s="7">
        <v>0</v>
      </c>
      <c r="D22" s="7">
        <v>0</v>
      </c>
      <c r="E22" s="6">
        <v>1064.26</v>
      </c>
      <c r="F22" s="7">
        <v>219.49</v>
      </c>
      <c r="G22" s="8">
        <v>0</v>
      </c>
    </row>
    <row r="23" spans="1:7" ht="21.75" x14ac:dyDescent="0.25">
      <c r="A23" s="22" t="s">
        <v>31</v>
      </c>
      <c r="B23" s="25">
        <v>484.88</v>
      </c>
      <c r="C23" s="24"/>
      <c r="D23" s="24"/>
      <c r="E23" s="23">
        <v>1064.26</v>
      </c>
      <c r="F23" s="25">
        <v>219.49</v>
      </c>
      <c r="G23" s="9"/>
    </row>
    <row r="24" spans="1:7" ht="39" x14ac:dyDescent="0.25">
      <c r="A24" s="20" t="s">
        <v>32</v>
      </c>
      <c r="B24" s="6">
        <v>7609.88</v>
      </c>
      <c r="C24" s="6">
        <v>5210</v>
      </c>
      <c r="D24" s="6">
        <v>5210</v>
      </c>
      <c r="E24" s="6">
        <v>4056.34</v>
      </c>
      <c r="F24" s="7">
        <v>53.3</v>
      </c>
      <c r="G24" s="8">
        <v>77.86</v>
      </c>
    </row>
    <row r="25" spans="1:7" ht="26.25" x14ac:dyDescent="0.25">
      <c r="A25" s="21" t="s">
        <v>33</v>
      </c>
      <c r="B25" s="6">
        <v>7609.88</v>
      </c>
      <c r="C25" s="7">
        <v>0</v>
      </c>
      <c r="D25" s="7">
        <v>0</v>
      </c>
      <c r="E25" s="6">
        <v>4056.34</v>
      </c>
      <c r="F25" s="7">
        <v>53.3</v>
      </c>
      <c r="G25" s="8">
        <v>0</v>
      </c>
    </row>
    <row r="26" spans="1:7" x14ac:dyDescent="0.25">
      <c r="A26" s="22" t="s">
        <v>34</v>
      </c>
      <c r="B26" s="23">
        <v>7609.88</v>
      </c>
      <c r="C26" s="24"/>
      <c r="D26" s="24"/>
      <c r="E26" s="23">
        <v>4056.34</v>
      </c>
      <c r="F26" s="25">
        <v>53.3</v>
      </c>
      <c r="G26" s="9"/>
    </row>
    <row r="27" spans="1:7" ht="51.75" x14ac:dyDescent="0.25">
      <c r="A27" s="20" t="s">
        <v>35</v>
      </c>
      <c r="B27" s="6">
        <v>587494.77</v>
      </c>
      <c r="C27" s="6">
        <v>600635</v>
      </c>
      <c r="D27" s="6">
        <v>600635</v>
      </c>
      <c r="E27" s="6">
        <v>672661.17</v>
      </c>
      <c r="F27" s="7">
        <v>114.5</v>
      </c>
      <c r="G27" s="8">
        <v>111.99</v>
      </c>
    </row>
    <row r="28" spans="1:7" ht="26.25" x14ac:dyDescent="0.25">
      <c r="A28" s="21" t="s">
        <v>36</v>
      </c>
      <c r="B28" s="6">
        <v>586991.82999999996</v>
      </c>
      <c r="C28" s="7">
        <v>0</v>
      </c>
      <c r="D28" s="7">
        <v>0</v>
      </c>
      <c r="E28" s="6">
        <v>672561.17</v>
      </c>
      <c r="F28" s="7">
        <v>114.58</v>
      </c>
      <c r="G28" s="8">
        <v>0</v>
      </c>
    </row>
    <row r="29" spans="1:7" x14ac:dyDescent="0.25">
      <c r="A29" s="22" t="s">
        <v>37</v>
      </c>
      <c r="B29" s="23">
        <v>559289.73</v>
      </c>
      <c r="C29" s="24"/>
      <c r="D29" s="24"/>
      <c r="E29" s="23">
        <v>618911.02</v>
      </c>
      <c r="F29" s="25">
        <v>110.66</v>
      </c>
      <c r="G29" s="9"/>
    </row>
    <row r="30" spans="1:7" x14ac:dyDescent="0.25">
      <c r="A30" s="22" t="s">
        <v>38</v>
      </c>
      <c r="B30" s="23">
        <v>27702.1</v>
      </c>
      <c r="C30" s="24"/>
      <c r="D30" s="24"/>
      <c r="E30" s="23">
        <v>53650.15</v>
      </c>
      <c r="F30" s="25">
        <v>193.67</v>
      </c>
      <c r="G30" s="9"/>
    </row>
    <row r="31" spans="1:7" ht="51.75" x14ac:dyDescent="0.25">
      <c r="A31" s="21" t="s">
        <v>39</v>
      </c>
      <c r="B31" s="7">
        <v>502.94</v>
      </c>
      <c r="C31" s="7">
        <v>0</v>
      </c>
      <c r="D31" s="7">
        <v>0</v>
      </c>
      <c r="E31" s="7">
        <v>100</v>
      </c>
      <c r="F31" s="7">
        <v>19.88</v>
      </c>
      <c r="G31" s="8">
        <v>0</v>
      </c>
    </row>
    <row r="32" spans="1:7" x14ac:dyDescent="0.25">
      <c r="A32" s="22" t="s">
        <v>40</v>
      </c>
      <c r="B32" s="25">
        <v>502.94</v>
      </c>
      <c r="C32" s="24"/>
      <c r="D32" s="24"/>
      <c r="E32" s="25">
        <v>100</v>
      </c>
      <c r="F32" s="25">
        <v>19.88</v>
      </c>
      <c r="G32" s="9"/>
    </row>
    <row r="33" spans="1:7" ht="39" x14ac:dyDescent="0.25">
      <c r="A33" s="20" t="s">
        <v>41</v>
      </c>
      <c r="B33" s="6">
        <v>554647.73</v>
      </c>
      <c r="C33" s="6">
        <v>566667</v>
      </c>
      <c r="D33" s="6">
        <v>566667</v>
      </c>
      <c r="E33" s="6">
        <v>610778.87</v>
      </c>
      <c r="F33" s="7">
        <v>110.12</v>
      </c>
      <c r="G33" s="8">
        <v>107.78</v>
      </c>
    </row>
    <row r="34" spans="1:7" ht="51.75" x14ac:dyDescent="0.25">
      <c r="A34" s="21" t="s">
        <v>42</v>
      </c>
      <c r="B34" s="6">
        <v>554647.73</v>
      </c>
      <c r="C34" s="7">
        <v>0</v>
      </c>
      <c r="D34" s="7">
        <v>0</v>
      </c>
      <c r="E34" s="6">
        <v>610778.87</v>
      </c>
      <c r="F34" s="7">
        <v>110.12</v>
      </c>
      <c r="G34" s="8">
        <v>0</v>
      </c>
    </row>
    <row r="35" spans="1:7" ht="21.75" x14ac:dyDescent="0.25">
      <c r="A35" s="22" t="s">
        <v>43</v>
      </c>
      <c r="B35" s="23">
        <v>534647.73</v>
      </c>
      <c r="C35" s="24"/>
      <c r="D35" s="24"/>
      <c r="E35" s="23">
        <v>544205.63</v>
      </c>
      <c r="F35" s="25">
        <v>101.79</v>
      </c>
      <c r="G35" s="9"/>
    </row>
    <row r="36" spans="1:7" ht="32.25" x14ac:dyDescent="0.25">
      <c r="A36" s="22" t="s">
        <v>44</v>
      </c>
      <c r="B36" s="23">
        <v>20000</v>
      </c>
      <c r="C36" s="24"/>
      <c r="D36" s="24"/>
      <c r="E36" s="23">
        <v>66573.240000000005</v>
      </c>
      <c r="F36" s="25">
        <v>332.87</v>
      </c>
      <c r="G36" s="9"/>
    </row>
    <row r="37" spans="1:7" ht="26.25" x14ac:dyDescent="0.25">
      <c r="A37" s="16" t="s">
        <v>9</v>
      </c>
      <c r="B37" s="18">
        <v>67</v>
      </c>
      <c r="C37" s="17">
        <v>3800</v>
      </c>
      <c r="D37" s="17">
        <v>3800</v>
      </c>
      <c r="E37" s="18">
        <v>0</v>
      </c>
      <c r="F37" s="18">
        <v>0</v>
      </c>
      <c r="G37" s="19">
        <v>0</v>
      </c>
    </row>
    <row r="38" spans="1:7" ht="26.25" x14ac:dyDescent="0.25">
      <c r="A38" s="20" t="s">
        <v>45</v>
      </c>
      <c r="B38" s="7">
        <v>67</v>
      </c>
      <c r="C38" s="6">
        <v>3800</v>
      </c>
      <c r="D38" s="6">
        <v>3800</v>
      </c>
      <c r="E38" s="7">
        <v>0</v>
      </c>
      <c r="F38" s="7">
        <v>0</v>
      </c>
      <c r="G38" s="8">
        <v>0</v>
      </c>
    </row>
    <row r="39" spans="1:7" ht="26.25" x14ac:dyDescent="0.25">
      <c r="A39" s="21" t="s">
        <v>46</v>
      </c>
      <c r="B39" s="7">
        <v>67</v>
      </c>
      <c r="C39" s="7">
        <v>0</v>
      </c>
      <c r="D39" s="7">
        <v>0</v>
      </c>
      <c r="E39" s="7">
        <v>0</v>
      </c>
      <c r="F39" s="7">
        <v>0</v>
      </c>
      <c r="G39" s="8">
        <v>0</v>
      </c>
    </row>
    <row r="40" spans="1:7" ht="21.75" x14ac:dyDescent="0.25">
      <c r="A40" s="22" t="s">
        <v>47</v>
      </c>
      <c r="B40" s="25">
        <v>67</v>
      </c>
      <c r="C40" s="24"/>
      <c r="D40" s="24"/>
      <c r="E40" s="24"/>
      <c r="F40" s="24"/>
      <c r="G40" s="9"/>
    </row>
    <row r="41" spans="1:7" x14ac:dyDescent="0.25">
      <c r="A41" s="26" t="s">
        <v>48</v>
      </c>
      <c r="B41" s="27">
        <v>4346546.8499999996</v>
      </c>
      <c r="C41" s="27">
        <v>5042980</v>
      </c>
      <c r="D41" s="27">
        <v>5042980</v>
      </c>
      <c r="E41" s="27">
        <v>4746110.41</v>
      </c>
      <c r="F41" s="28">
        <v>109.19</v>
      </c>
      <c r="G41" s="8">
        <v>94.11</v>
      </c>
    </row>
    <row r="42" spans="1:7" x14ac:dyDescent="0.25">
      <c r="A42" s="16" t="s">
        <v>10</v>
      </c>
      <c r="B42" s="17">
        <v>4242815.55</v>
      </c>
      <c r="C42" s="17">
        <v>4965010</v>
      </c>
      <c r="D42" s="17">
        <v>4965010</v>
      </c>
      <c r="E42" s="17">
        <v>4960412.95</v>
      </c>
      <c r="F42" s="18">
        <v>116.91</v>
      </c>
      <c r="G42" s="19">
        <v>99.91</v>
      </c>
    </row>
    <row r="43" spans="1:7" x14ac:dyDescent="0.25">
      <c r="A43" s="20" t="s">
        <v>49</v>
      </c>
      <c r="B43" s="6">
        <v>3539317.42</v>
      </c>
      <c r="C43" s="6">
        <v>4394489</v>
      </c>
      <c r="D43" s="6">
        <v>4394489</v>
      </c>
      <c r="E43" s="6">
        <v>4268616.2300000004</v>
      </c>
      <c r="F43" s="7">
        <v>120.61</v>
      </c>
      <c r="G43" s="8">
        <v>97.14</v>
      </c>
    </row>
    <row r="44" spans="1:7" x14ac:dyDescent="0.25">
      <c r="A44" s="21" t="s">
        <v>50</v>
      </c>
      <c r="B44" s="6">
        <v>2919406.16</v>
      </c>
      <c r="C44" s="7">
        <v>0</v>
      </c>
      <c r="D44" s="7">
        <v>0</v>
      </c>
      <c r="E44" s="6">
        <v>3533896.07</v>
      </c>
      <c r="F44" s="7">
        <v>121.05</v>
      </c>
      <c r="G44" s="8">
        <v>0</v>
      </c>
    </row>
    <row r="45" spans="1:7" x14ac:dyDescent="0.25">
      <c r="A45" s="22" t="s">
        <v>51</v>
      </c>
      <c r="B45" s="23">
        <v>2917214.96</v>
      </c>
      <c r="C45" s="24"/>
      <c r="D45" s="24"/>
      <c r="E45" s="23">
        <v>3533896.07</v>
      </c>
      <c r="F45" s="25">
        <v>121.14</v>
      </c>
      <c r="G45" s="9"/>
    </row>
    <row r="46" spans="1:7" x14ac:dyDescent="0.25">
      <c r="A46" s="22" t="s">
        <v>52</v>
      </c>
      <c r="B46" s="23">
        <v>2191.1999999999998</v>
      </c>
      <c r="C46" s="24"/>
      <c r="D46" s="24"/>
      <c r="E46" s="24"/>
      <c r="F46" s="24"/>
      <c r="G46" s="9"/>
    </row>
    <row r="47" spans="1:7" x14ac:dyDescent="0.25">
      <c r="A47" s="21" t="s">
        <v>53</v>
      </c>
      <c r="B47" s="6">
        <v>137751.21</v>
      </c>
      <c r="C47" s="7">
        <v>0</v>
      </c>
      <c r="D47" s="7">
        <v>0</v>
      </c>
      <c r="E47" s="6">
        <v>150944.74</v>
      </c>
      <c r="F47" s="7">
        <v>109.58</v>
      </c>
      <c r="G47" s="8">
        <v>0</v>
      </c>
    </row>
    <row r="48" spans="1:7" x14ac:dyDescent="0.25">
      <c r="A48" s="22" t="s">
        <v>54</v>
      </c>
      <c r="B48" s="23">
        <v>137751.21</v>
      </c>
      <c r="C48" s="24"/>
      <c r="D48" s="24"/>
      <c r="E48" s="23">
        <v>150944.74</v>
      </c>
      <c r="F48" s="25">
        <v>109.58</v>
      </c>
      <c r="G48" s="9"/>
    </row>
    <row r="49" spans="1:7" x14ac:dyDescent="0.25">
      <c r="A49" s="21" t="s">
        <v>55</v>
      </c>
      <c r="B49" s="6">
        <v>482160.05</v>
      </c>
      <c r="C49" s="7">
        <v>0</v>
      </c>
      <c r="D49" s="7">
        <v>0</v>
      </c>
      <c r="E49" s="6">
        <v>583775.42000000004</v>
      </c>
      <c r="F49" s="7">
        <v>121.08</v>
      </c>
      <c r="G49" s="8">
        <v>0</v>
      </c>
    </row>
    <row r="50" spans="1:7" ht="21.75" x14ac:dyDescent="0.25">
      <c r="A50" s="22" t="s">
        <v>56</v>
      </c>
      <c r="B50" s="23">
        <v>6115.9</v>
      </c>
      <c r="C50" s="24"/>
      <c r="D50" s="24"/>
      <c r="E50" s="25">
        <v>231.6</v>
      </c>
      <c r="F50" s="25">
        <v>3.79</v>
      </c>
      <c r="G50" s="9"/>
    </row>
    <row r="51" spans="1:7" ht="21.75" x14ac:dyDescent="0.25">
      <c r="A51" s="22" t="s">
        <v>57</v>
      </c>
      <c r="B51" s="23">
        <v>476044.15</v>
      </c>
      <c r="C51" s="24"/>
      <c r="D51" s="24"/>
      <c r="E51" s="23">
        <v>583543.81999999995</v>
      </c>
      <c r="F51" s="25">
        <v>122.58</v>
      </c>
      <c r="G51" s="9"/>
    </row>
    <row r="52" spans="1:7" x14ac:dyDescent="0.25">
      <c r="A52" s="20" t="s">
        <v>58</v>
      </c>
      <c r="B52" s="6">
        <v>694163.69</v>
      </c>
      <c r="C52" s="6">
        <v>559271</v>
      </c>
      <c r="D52" s="6">
        <v>559271</v>
      </c>
      <c r="E52" s="6">
        <v>682588.1</v>
      </c>
      <c r="F52" s="7">
        <v>98.33</v>
      </c>
      <c r="G52" s="8">
        <v>122.05</v>
      </c>
    </row>
    <row r="53" spans="1:7" ht="26.25" x14ac:dyDescent="0.25">
      <c r="A53" s="21" t="s">
        <v>59</v>
      </c>
      <c r="B53" s="6">
        <v>189293.02</v>
      </c>
      <c r="C53" s="7">
        <v>0</v>
      </c>
      <c r="D53" s="7">
        <v>0</v>
      </c>
      <c r="E53" s="6">
        <v>161684.28</v>
      </c>
      <c r="F53" s="7">
        <v>85.41</v>
      </c>
      <c r="G53" s="8">
        <v>0</v>
      </c>
    </row>
    <row r="54" spans="1:7" x14ac:dyDescent="0.25">
      <c r="A54" s="22" t="s">
        <v>60</v>
      </c>
      <c r="B54" s="23">
        <v>40276.230000000003</v>
      </c>
      <c r="C54" s="24"/>
      <c r="D54" s="24"/>
      <c r="E54" s="23">
        <v>15539.09</v>
      </c>
      <c r="F54" s="25">
        <v>38.58</v>
      </c>
      <c r="G54" s="9"/>
    </row>
    <row r="55" spans="1:7" ht="21.75" x14ac:dyDescent="0.25">
      <c r="A55" s="22" t="s">
        <v>61</v>
      </c>
      <c r="B55" s="23">
        <v>147091.24</v>
      </c>
      <c r="C55" s="24"/>
      <c r="D55" s="24"/>
      <c r="E55" s="23">
        <v>142212.19</v>
      </c>
      <c r="F55" s="25">
        <v>96.68</v>
      </c>
      <c r="G55" s="9"/>
    </row>
    <row r="56" spans="1:7" x14ac:dyDescent="0.25">
      <c r="A56" s="22" t="s">
        <v>62</v>
      </c>
      <c r="B56" s="23">
        <v>1925.55</v>
      </c>
      <c r="C56" s="24"/>
      <c r="D56" s="24"/>
      <c r="E56" s="23">
        <v>3933</v>
      </c>
      <c r="F56" s="25">
        <v>204.25</v>
      </c>
      <c r="G56" s="9"/>
    </row>
    <row r="57" spans="1:7" ht="26.25" x14ac:dyDescent="0.25">
      <c r="A57" s="21" t="s">
        <v>63</v>
      </c>
      <c r="B57" s="6">
        <v>316791.86</v>
      </c>
      <c r="C57" s="7">
        <v>0</v>
      </c>
      <c r="D57" s="7">
        <v>0</v>
      </c>
      <c r="E57" s="6">
        <v>314823.61</v>
      </c>
      <c r="F57" s="7">
        <v>99.38</v>
      </c>
      <c r="G57" s="8">
        <v>0</v>
      </c>
    </row>
    <row r="58" spans="1:7" ht="21.75" x14ac:dyDescent="0.25">
      <c r="A58" s="22" t="s">
        <v>64</v>
      </c>
      <c r="B58" s="23">
        <v>31541.99</v>
      </c>
      <c r="C58" s="24"/>
      <c r="D58" s="24"/>
      <c r="E58" s="23">
        <v>37448.06</v>
      </c>
      <c r="F58" s="25">
        <v>118.72</v>
      </c>
      <c r="G58" s="9"/>
    </row>
    <row r="59" spans="1:7" x14ac:dyDescent="0.25">
      <c r="A59" s="22" t="s">
        <v>65</v>
      </c>
      <c r="B59" s="23">
        <v>167428.42000000001</v>
      </c>
      <c r="C59" s="24"/>
      <c r="D59" s="24"/>
      <c r="E59" s="23">
        <v>172283.18</v>
      </c>
      <c r="F59" s="25">
        <v>102.9</v>
      </c>
      <c r="G59" s="9"/>
    </row>
    <row r="60" spans="1:7" x14ac:dyDescent="0.25">
      <c r="A60" s="22" t="s">
        <v>66</v>
      </c>
      <c r="B60" s="23">
        <v>101587.64</v>
      </c>
      <c r="C60" s="24"/>
      <c r="D60" s="24"/>
      <c r="E60" s="23">
        <v>96763.53</v>
      </c>
      <c r="F60" s="25">
        <v>95.25</v>
      </c>
      <c r="G60" s="9"/>
    </row>
    <row r="61" spans="1:7" ht="21.75" x14ac:dyDescent="0.25">
      <c r="A61" s="22" t="s">
        <v>67</v>
      </c>
      <c r="B61" s="23">
        <v>8092.72</v>
      </c>
      <c r="C61" s="24"/>
      <c r="D61" s="24"/>
      <c r="E61" s="23">
        <v>7173.69</v>
      </c>
      <c r="F61" s="25">
        <v>88.64</v>
      </c>
      <c r="G61" s="9"/>
    </row>
    <row r="62" spans="1:7" x14ac:dyDescent="0.25">
      <c r="A62" s="22" t="s">
        <v>68</v>
      </c>
      <c r="B62" s="23">
        <v>3821.27</v>
      </c>
      <c r="C62" s="24"/>
      <c r="D62" s="24"/>
      <c r="E62" s="23">
        <v>1155.1500000000001</v>
      </c>
      <c r="F62" s="25">
        <v>30.23</v>
      </c>
      <c r="G62" s="9"/>
    </row>
    <row r="63" spans="1:7" ht="21.75" x14ac:dyDescent="0.25">
      <c r="A63" s="22" t="s">
        <v>69</v>
      </c>
      <c r="B63" s="23">
        <v>4319.82</v>
      </c>
      <c r="C63" s="24"/>
      <c r="D63" s="24"/>
      <c r="E63" s="24"/>
      <c r="F63" s="24"/>
      <c r="G63" s="9"/>
    </row>
    <row r="64" spans="1:7" x14ac:dyDescent="0.25">
      <c r="A64" s="21" t="s">
        <v>70</v>
      </c>
      <c r="B64" s="6">
        <v>169286.58</v>
      </c>
      <c r="C64" s="7">
        <v>0</v>
      </c>
      <c r="D64" s="7">
        <v>0</v>
      </c>
      <c r="E64" s="6">
        <v>194801.38</v>
      </c>
      <c r="F64" s="7">
        <v>115.07</v>
      </c>
      <c r="G64" s="8">
        <v>0</v>
      </c>
    </row>
    <row r="65" spans="1:7" x14ac:dyDescent="0.25">
      <c r="A65" s="22" t="s">
        <v>71</v>
      </c>
      <c r="B65" s="23">
        <v>22229.69</v>
      </c>
      <c r="C65" s="24"/>
      <c r="D65" s="24"/>
      <c r="E65" s="23">
        <v>19618.560000000001</v>
      </c>
      <c r="F65" s="25">
        <v>88.25</v>
      </c>
      <c r="G65" s="9"/>
    </row>
    <row r="66" spans="1:7" ht="21.75" x14ac:dyDescent="0.25">
      <c r="A66" s="22" t="s">
        <v>72</v>
      </c>
      <c r="B66" s="23">
        <v>18105.22</v>
      </c>
      <c r="C66" s="24"/>
      <c r="D66" s="24"/>
      <c r="E66" s="23">
        <v>37604.68</v>
      </c>
      <c r="F66" s="25">
        <v>207.7</v>
      </c>
      <c r="G66" s="9"/>
    </row>
    <row r="67" spans="1:7" x14ac:dyDescent="0.25">
      <c r="A67" s="22" t="s">
        <v>73</v>
      </c>
      <c r="B67" s="23">
        <v>1968.57</v>
      </c>
      <c r="C67" s="24"/>
      <c r="D67" s="24"/>
      <c r="E67" s="25">
        <v>556.71</v>
      </c>
      <c r="F67" s="25">
        <v>28.28</v>
      </c>
      <c r="G67" s="9"/>
    </row>
    <row r="68" spans="1:7" x14ac:dyDescent="0.25">
      <c r="A68" s="22" t="s">
        <v>74</v>
      </c>
      <c r="B68" s="23">
        <v>17821.09</v>
      </c>
      <c r="C68" s="24"/>
      <c r="D68" s="24"/>
      <c r="E68" s="23">
        <v>22305.74</v>
      </c>
      <c r="F68" s="25">
        <v>125.16</v>
      </c>
      <c r="G68" s="9"/>
    </row>
    <row r="69" spans="1:7" x14ac:dyDescent="0.25">
      <c r="A69" s="22" t="s">
        <v>75</v>
      </c>
      <c r="B69" s="23">
        <v>4606.92</v>
      </c>
      <c r="C69" s="24"/>
      <c r="D69" s="24"/>
      <c r="E69" s="23">
        <v>3695.52</v>
      </c>
      <c r="F69" s="25">
        <v>80.22</v>
      </c>
      <c r="G69" s="9"/>
    </row>
    <row r="70" spans="1:7" x14ac:dyDescent="0.25">
      <c r="A70" s="22" t="s">
        <v>76</v>
      </c>
      <c r="B70" s="23">
        <v>9299.32</v>
      </c>
      <c r="C70" s="24"/>
      <c r="D70" s="24"/>
      <c r="E70" s="23">
        <v>12911.04</v>
      </c>
      <c r="F70" s="25">
        <v>138.84</v>
      </c>
      <c r="G70" s="9"/>
    </row>
    <row r="71" spans="1:7" x14ac:dyDescent="0.25">
      <c r="A71" s="22" t="s">
        <v>77</v>
      </c>
      <c r="B71" s="23">
        <v>23227.75</v>
      </c>
      <c r="C71" s="24"/>
      <c r="D71" s="24"/>
      <c r="E71" s="23">
        <v>24315.87</v>
      </c>
      <c r="F71" s="25">
        <v>104.68</v>
      </c>
      <c r="G71" s="9"/>
    </row>
    <row r="72" spans="1:7" x14ac:dyDescent="0.25">
      <c r="A72" s="22" t="s">
        <v>78</v>
      </c>
      <c r="B72" s="23">
        <v>5410.67</v>
      </c>
      <c r="C72" s="24"/>
      <c r="D72" s="24"/>
      <c r="E72" s="23">
        <v>5074.45</v>
      </c>
      <c r="F72" s="25">
        <v>93.79</v>
      </c>
      <c r="G72" s="9"/>
    </row>
    <row r="73" spans="1:7" x14ac:dyDescent="0.25">
      <c r="A73" s="22" t="s">
        <v>79</v>
      </c>
      <c r="B73" s="23">
        <v>66617.350000000006</v>
      </c>
      <c r="C73" s="24"/>
      <c r="D73" s="24"/>
      <c r="E73" s="23">
        <v>68718.81</v>
      </c>
      <c r="F73" s="25">
        <v>103.15</v>
      </c>
      <c r="G73" s="9"/>
    </row>
    <row r="74" spans="1:7" ht="26.25" x14ac:dyDescent="0.25">
      <c r="A74" s="21" t="s">
        <v>80</v>
      </c>
      <c r="B74" s="6">
        <v>8526</v>
      </c>
      <c r="C74" s="7">
        <v>0</v>
      </c>
      <c r="D74" s="7">
        <v>0</v>
      </c>
      <c r="E74" s="7">
        <v>0</v>
      </c>
      <c r="F74" s="7">
        <v>0</v>
      </c>
      <c r="G74" s="8">
        <v>0</v>
      </c>
    </row>
    <row r="75" spans="1:7" ht="21.75" x14ac:dyDescent="0.25">
      <c r="A75" s="22" t="s">
        <v>81</v>
      </c>
      <c r="B75" s="23">
        <v>8526</v>
      </c>
      <c r="C75" s="24"/>
      <c r="D75" s="24"/>
      <c r="E75" s="24"/>
      <c r="F75" s="24"/>
      <c r="G75" s="9"/>
    </row>
    <row r="76" spans="1:7" ht="26.25" x14ac:dyDescent="0.25">
      <c r="A76" s="21" t="s">
        <v>82</v>
      </c>
      <c r="B76" s="6">
        <v>10266.23</v>
      </c>
      <c r="C76" s="7">
        <v>0</v>
      </c>
      <c r="D76" s="7">
        <v>0</v>
      </c>
      <c r="E76" s="6">
        <v>11278.83</v>
      </c>
      <c r="F76" s="7">
        <v>109.86</v>
      </c>
      <c r="G76" s="8">
        <v>0</v>
      </c>
    </row>
    <row r="77" spans="1:7" x14ac:dyDescent="0.25">
      <c r="A77" s="22" t="s">
        <v>83</v>
      </c>
      <c r="B77" s="23">
        <v>3070.85</v>
      </c>
      <c r="C77" s="24"/>
      <c r="D77" s="24"/>
      <c r="E77" s="23">
        <v>3997.8</v>
      </c>
      <c r="F77" s="25">
        <v>130.19</v>
      </c>
      <c r="G77" s="9"/>
    </row>
    <row r="78" spans="1:7" x14ac:dyDescent="0.25">
      <c r="A78" s="22" t="s">
        <v>84</v>
      </c>
      <c r="B78" s="23">
        <v>3598.97</v>
      </c>
      <c r="C78" s="24"/>
      <c r="D78" s="24"/>
      <c r="E78" s="25">
        <v>515.04</v>
      </c>
      <c r="F78" s="25">
        <v>14.31</v>
      </c>
      <c r="G78" s="9"/>
    </row>
    <row r="79" spans="1:7" x14ac:dyDescent="0.25">
      <c r="A79" s="22" t="s">
        <v>85</v>
      </c>
      <c r="B79" s="25">
        <v>731</v>
      </c>
      <c r="C79" s="24"/>
      <c r="D79" s="24"/>
      <c r="E79" s="25">
        <v>790</v>
      </c>
      <c r="F79" s="25">
        <v>108.07</v>
      </c>
      <c r="G79" s="9"/>
    </row>
    <row r="80" spans="1:7" x14ac:dyDescent="0.25">
      <c r="A80" s="22" t="s">
        <v>86</v>
      </c>
      <c r="B80" s="25">
        <v>292.73</v>
      </c>
      <c r="C80" s="24"/>
      <c r="D80" s="24"/>
      <c r="E80" s="25">
        <v>206.96</v>
      </c>
      <c r="F80" s="25">
        <v>70.7</v>
      </c>
      <c r="G80" s="9"/>
    </row>
    <row r="81" spans="1:7" x14ac:dyDescent="0.25">
      <c r="A81" s="22" t="s">
        <v>87</v>
      </c>
      <c r="B81" s="23">
        <v>2572.6799999999998</v>
      </c>
      <c r="C81" s="24"/>
      <c r="D81" s="24"/>
      <c r="E81" s="23">
        <v>5769.03</v>
      </c>
      <c r="F81" s="25">
        <v>224.24</v>
      </c>
      <c r="G81" s="9"/>
    </row>
    <row r="82" spans="1:7" x14ac:dyDescent="0.25">
      <c r="A82" s="20" t="s">
        <v>88</v>
      </c>
      <c r="B82" s="6">
        <v>6557.97</v>
      </c>
      <c r="C82" s="6">
        <v>6000</v>
      </c>
      <c r="D82" s="6">
        <v>6000</v>
      </c>
      <c r="E82" s="6">
        <v>4361.9399999999996</v>
      </c>
      <c r="F82" s="7">
        <v>66.510000000000005</v>
      </c>
      <c r="G82" s="8">
        <v>72.7</v>
      </c>
    </row>
    <row r="83" spans="1:7" x14ac:dyDescent="0.25">
      <c r="A83" s="21" t="s">
        <v>89</v>
      </c>
      <c r="B83" s="6">
        <v>6557.97</v>
      </c>
      <c r="C83" s="7">
        <v>0</v>
      </c>
      <c r="D83" s="7">
        <v>0</v>
      </c>
      <c r="E83" s="6">
        <v>4361.9399999999996</v>
      </c>
      <c r="F83" s="7">
        <v>66.510000000000005</v>
      </c>
      <c r="G83" s="8">
        <v>0</v>
      </c>
    </row>
    <row r="84" spans="1:7" ht="21.75" x14ac:dyDescent="0.25">
      <c r="A84" s="22" t="s">
        <v>90</v>
      </c>
      <c r="B84" s="23">
        <v>5815.96</v>
      </c>
      <c r="C84" s="24"/>
      <c r="D84" s="24"/>
      <c r="E84" s="23">
        <v>4242.5600000000004</v>
      </c>
      <c r="F84" s="25">
        <v>72.95</v>
      </c>
      <c r="G84" s="9"/>
    </row>
    <row r="85" spans="1:7" x14ac:dyDescent="0.25">
      <c r="A85" s="22" t="s">
        <v>91</v>
      </c>
      <c r="B85" s="25">
        <v>742.01</v>
      </c>
      <c r="C85" s="24"/>
      <c r="D85" s="24"/>
      <c r="E85" s="25">
        <v>119.38</v>
      </c>
      <c r="F85" s="25">
        <v>16.09</v>
      </c>
      <c r="G85" s="9"/>
    </row>
    <row r="86" spans="1:7" ht="39" x14ac:dyDescent="0.25">
      <c r="A86" s="20" t="s">
        <v>92</v>
      </c>
      <c r="B86" s="6">
        <v>1044.3800000000001</v>
      </c>
      <c r="C86" s="6">
        <v>3300</v>
      </c>
      <c r="D86" s="6">
        <v>3300</v>
      </c>
      <c r="E86" s="6">
        <v>2896.68</v>
      </c>
      <c r="F86" s="7">
        <v>277.36</v>
      </c>
      <c r="G86" s="8">
        <v>87.78</v>
      </c>
    </row>
    <row r="87" spans="1:7" ht="26.25" x14ac:dyDescent="0.25">
      <c r="A87" s="21" t="s">
        <v>93</v>
      </c>
      <c r="B87" s="6">
        <v>1044.3800000000001</v>
      </c>
      <c r="C87" s="7">
        <v>0</v>
      </c>
      <c r="D87" s="7">
        <v>0</v>
      </c>
      <c r="E87" s="6">
        <v>2896.68</v>
      </c>
      <c r="F87" s="7">
        <v>277.36</v>
      </c>
      <c r="G87" s="8">
        <v>0</v>
      </c>
    </row>
    <row r="88" spans="1:7" ht="21.75" x14ac:dyDescent="0.25">
      <c r="A88" s="22" t="s">
        <v>94</v>
      </c>
      <c r="B88" s="23">
        <v>1044.3800000000001</v>
      </c>
      <c r="C88" s="24"/>
      <c r="D88" s="24"/>
      <c r="E88" s="23">
        <v>2896.68</v>
      </c>
      <c r="F88" s="25">
        <v>277.36</v>
      </c>
      <c r="G88" s="9"/>
    </row>
    <row r="89" spans="1:7" x14ac:dyDescent="0.25">
      <c r="A89" s="20" t="s">
        <v>95</v>
      </c>
      <c r="B89" s="6">
        <v>1732.09</v>
      </c>
      <c r="C89" s="6">
        <v>1950</v>
      </c>
      <c r="D89" s="6">
        <v>1950</v>
      </c>
      <c r="E89" s="6">
        <v>1950</v>
      </c>
      <c r="F89" s="7">
        <v>112.58</v>
      </c>
      <c r="G89" s="8">
        <v>100</v>
      </c>
    </row>
    <row r="90" spans="1:7" x14ac:dyDescent="0.25">
      <c r="A90" s="21" t="s">
        <v>96</v>
      </c>
      <c r="B90" s="6">
        <v>1732.09</v>
      </c>
      <c r="C90" s="7">
        <v>0</v>
      </c>
      <c r="D90" s="7">
        <v>0</v>
      </c>
      <c r="E90" s="6">
        <v>1950</v>
      </c>
      <c r="F90" s="7">
        <v>112.58</v>
      </c>
      <c r="G90" s="8">
        <v>0</v>
      </c>
    </row>
    <row r="91" spans="1:7" x14ac:dyDescent="0.25">
      <c r="A91" s="22" t="s">
        <v>97</v>
      </c>
      <c r="B91" s="23">
        <v>1732.09</v>
      </c>
      <c r="C91" s="24"/>
      <c r="D91" s="24"/>
      <c r="E91" s="23">
        <v>1950</v>
      </c>
      <c r="F91" s="25">
        <v>112.58</v>
      </c>
      <c r="G91" s="9"/>
    </row>
    <row r="92" spans="1:7" ht="26.25" x14ac:dyDescent="0.25">
      <c r="A92" s="16" t="s">
        <v>11</v>
      </c>
      <c r="B92" s="17">
        <v>91929.47</v>
      </c>
      <c r="C92" s="17">
        <v>97970</v>
      </c>
      <c r="D92" s="17">
        <v>97970</v>
      </c>
      <c r="E92" s="17">
        <v>80675.23</v>
      </c>
      <c r="F92" s="18">
        <v>87.76</v>
      </c>
      <c r="G92" s="19">
        <v>82.35</v>
      </c>
    </row>
    <row r="93" spans="1:7" ht="26.25" x14ac:dyDescent="0.25">
      <c r="A93" s="20" t="s">
        <v>98</v>
      </c>
      <c r="B93" s="6">
        <v>91929.47</v>
      </c>
      <c r="C93" s="6">
        <v>39925</v>
      </c>
      <c r="D93" s="6">
        <v>39925</v>
      </c>
      <c r="E93" s="6">
        <v>32238.98</v>
      </c>
      <c r="F93" s="7">
        <v>35.07</v>
      </c>
      <c r="G93" s="8">
        <v>80.75</v>
      </c>
    </row>
    <row r="94" spans="1:7" x14ac:dyDescent="0.25">
      <c r="A94" s="21" t="s">
        <v>99</v>
      </c>
      <c r="B94" s="6">
        <v>90803.34</v>
      </c>
      <c r="C94" s="7">
        <v>0</v>
      </c>
      <c r="D94" s="7">
        <v>0</v>
      </c>
      <c r="E94" s="6">
        <v>30961.41</v>
      </c>
      <c r="F94" s="7">
        <v>34.1</v>
      </c>
      <c r="G94" s="8">
        <v>0</v>
      </c>
    </row>
    <row r="95" spans="1:7" x14ac:dyDescent="0.25">
      <c r="A95" s="22" t="s">
        <v>100</v>
      </c>
      <c r="B95" s="23">
        <v>2259.9899999999998</v>
      </c>
      <c r="C95" s="24"/>
      <c r="D95" s="24"/>
      <c r="E95" s="23">
        <v>18127.45</v>
      </c>
      <c r="F95" s="25">
        <v>802.1</v>
      </c>
      <c r="G95" s="9"/>
    </row>
    <row r="96" spans="1:7" x14ac:dyDescent="0.25">
      <c r="A96" s="22" t="s">
        <v>101</v>
      </c>
      <c r="B96" s="25">
        <v>238.61</v>
      </c>
      <c r="C96" s="24"/>
      <c r="D96" s="24"/>
      <c r="E96" s="24"/>
      <c r="F96" s="24"/>
      <c r="G96" s="9"/>
    </row>
    <row r="97" spans="1:7" x14ac:dyDescent="0.25">
      <c r="A97" s="22" t="s">
        <v>102</v>
      </c>
      <c r="B97" s="23">
        <v>16014.63</v>
      </c>
      <c r="C97" s="24"/>
      <c r="D97" s="24"/>
      <c r="E97" s="24"/>
      <c r="F97" s="24"/>
      <c r="G97" s="9"/>
    </row>
    <row r="98" spans="1:7" ht="21.75" x14ac:dyDescent="0.25">
      <c r="A98" s="22" t="s">
        <v>103</v>
      </c>
      <c r="B98" s="23">
        <v>72290.11</v>
      </c>
      <c r="C98" s="24"/>
      <c r="D98" s="24"/>
      <c r="E98" s="23">
        <v>12833.96</v>
      </c>
      <c r="F98" s="25">
        <v>17.75</v>
      </c>
      <c r="G98" s="9"/>
    </row>
    <row r="99" spans="1:7" ht="26.25" x14ac:dyDescent="0.25">
      <c r="A99" s="21" t="s">
        <v>104</v>
      </c>
      <c r="B99" s="6">
        <v>1126.1300000000001</v>
      </c>
      <c r="C99" s="7">
        <v>0</v>
      </c>
      <c r="D99" s="7">
        <v>0</v>
      </c>
      <c r="E99" s="6">
        <v>1277.57</v>
      </c>
      <c r="F99" s="7">
        <v>113.45</v>
      </c>
      <c r="G99" s="8">
        <v>0</v>
      </c>
    </row>
    <row r="100" spans="1:7" x14ac:dyDescent="0.25">
      <c r="A100" s="22" t="s">
        <v>105</v>
      </c>
      <c r="B100" s="23">
        <v>1126.1300000000001</v>
      </c>
      <c r="C100" s="24"/>
      <c r="D100" s="24"/>
      <c r="E100" s="23">
        <v>1277.57</v>
      </c>
      <c r="F100" s="25">
        <v>113.45</v>
      </c>
      <c r="G100" s="9"/>
    </row>
    <row r="101" spans="1:7" ht="26.25" x14ac:dyDescent="0.25">
      <c r="A101" s="20" t="s">
        <v>106</v>
      </c>
      <c r="B101" s="7">
        <v>0</v>
      </c>
      <c r="C101" s="6">
        <v>58045</v>
      </c>
      <c r="D101" s="6">
        <v>58045</v>
      </c>
      <c r="E101" s="6">
        <v>48436.25</v>
      </c>
      <c r="F101" s="7">
        <v>0</v>
      </c>
      <c r="G101" s="8">
        <v>83.45</v>
      </c>
    </row>
    <row r="102" spans="1:7" ht="26.25" x14ac:dyDescent="0.25">
      <c r="A102" s="21" t="s">
        <v>107</v>
      </c>
      <c r="B102" s="7">
        <v>0</v>
      </c>
      <c r="C102" s="7">
        <v>0</v>
      </c>
      <c r="D102" s="7">
        <v>0</v>
      </c>
      <c r="E102" s="6">
        <v>48436.25</v>
      </c>
      <c r="F102" s="7">
        <v>0</v>
      </c>
      <c r="G102" s="8">
        <v>0</v>
      </c>
    </row>
    <row r="103" spans="1:7" ht="21.75" x14ac:dyDescent="0.25">
      <c r="A103" s="22" t="s">
        <v>108</v>
      </c>
      <c r="B103" s="24"/>
      <c r="C103" s="24"/>
      <c r="D103" s="24"/>
      <c r="E103" s="23">
        <v>48436.25</v>
      </c>
      <c r="F103" s="24"/>
      <c r="G103" s="9"/>
    </row>
    <row r="104" spans="1:7" x14ac:dyDescent="0.25">
      <c r="A104" s="26" t="s">
        <v>109</v>
      </c>
      <c r="B104" s="27">
        <v>4334745.0199999996</v>
      </c>
      <c r="C104" s="27">
        <v>5062980</v>
      </c>
      <c r="D104" s="27">
        <v>5062980</v>
      </c>
      <c r="E104" s="27">
        <v>5041088.18</v>
      </c>
      <c r="F104" s="28">
        <v>116.29</v>
      </c>
      <c r="G104" s="8">
        <v>99.57</v>
      </c>
    </row>
  </sheetData>
  <mergeCells count="3">
    <mergeCell ref="A1:G1"/>
    <mergeCell ref="A3:G3"/>
    <mergeCell ref="A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abSelected="1" workbookViewId="0">
      <selection activeCell="A2" sqref="A2:G33"/>
    </sheetView>
  </sheetViews>
  <sheetFormatPr defaultRowHeight="15" x14ac:dyDescent="0.25"/>
  <cols>
    <col min="1" max="1" width="36.7109375" customWidth="1"/>
    <col min="2" max="5" width="18" customWidth="1"/>
    <col min="6" max="7" width="10" customWidth="1"/>
  </cols>
  <sheetData>
    <row r="1" spans="1:7" ht="16.5" thickBot="1" x14ac:dyDescent="0.3">
      <c r="A1" s="107" t="s">
        <v>194</v>
      </c>
      <c r="B1" s="107"/>
      <c r="C1" s="107"/>
      <c r="D1" s="107"/>
      <c r="E1" s="107"/>
      <c r="F1" s="107"/>
      <c r="G1" s="107"/>
    </row>
    <row r="2" spans="1:7" ht="51.75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 t="s">
        <v>7</v>
      </c>
      <c r="B3" s="3"/>
      <c r="C3" s="3"/>
      <c r="D3" s="3"/>
      <c r="E3" s="3"/>
      <c r="F3" s="3"/>
      <c r="G3" s="4"/>
    </row>
    <row r="4" spans="1:7" x14ac:dyDescent="0.25">
      <c r="A4" s="29" t="s">
        <v>110</v>
      </c>
      <c r="B4" s="30">
        <v>179699.52</v>
      </c>
      <c r="C4" s="30">
        <v>196622</v>
      </c>
      <c r="D4" s="30">
        <v>196622</v>
      </c>
      <c r="E4" s="30">
        <v>203159.59</v>
      </c>
      <c r="F4" s="31">
        <v>113.06</v>
      </c>
      <c r="G4" s="8">
        <v>103.32</v>
      </c>
    </row>
    <row r="5" spans="1:7" x14ac:dyDescent="0.25">
      <c r="A5" s="29" t="s">
        <v>111</v>
      </c>
      <c r="B5" s="30">
        <v>179699.52</v>
      </c>
      <c r="C5" s="30">
        <v>196622</v>
      </c>
      <c r="D5" s="30">
        <v>196622</v>
      </c>
      <c r="E5" s="30">
        <v>203159.59</v>
      </c>
      <c r="F5" s="31">
        <v>113.06</v>
      </c>
      <c r="G5" s="8">
        <v>103.32</v>
      </c>
    </row>
    <row r="6" spans="1:7" x14ac:dyDescent="0.25">
      <c r="A6" s="32" t="s">
        <v>205</v>
      </c>
      <c r="B6" s="30">
        <v>587476.71</v>
      </c>
      <c r="C6" s="30">
        <v>601000</v>
      </c>
      <c r="D6" s="30">
        <v>601000</v>
      </c>
      <c r="E6" s="30">
        <v>673625.43</v>
      </c>
      <c r="F6" s="31">
        <v>114.66</v>
      </c>
      <c r="G6" s="8">
        <v>112.08</v>
      </c>
    </row>
    <row r="7" spans="1:7" x14ac:dyDescent="0.25">
      <c r="A7" s="29" t="s">
        <v>113</v>
      </c>
      <c r="B7" s="30">
        <v>587476.71</v>
      </c>
      <c r="C7" s="30">
        <v>601000</v>
      </c>
      <c r="D7" s="30">
        <v>601000</v>
      </c>
      <c r="E7" s="30">
        <v>673625.43</v>
      </c>
      <c r="F7" s="31">
        <v>114.66</v>
      </c>
      <c r="G7" s="8">
        <v>112.08</v>
      </c>
    </row>
    <row r="8" spans="1:7" ht="26.25" x14ac:dyDescent="0.25">
      <c r="A8" s="29" t="s">
        <v>114</v>
      </c>
      <c r="B8" s="30">
        <v>391641.56</v>
      </c>
      <c r="C8" s="30">
        <v>426658</v>
      </c>
      <c r="D8" s="30">
        <v>426658</v>
      </c>
      <c r="E8" s="30">
        <v>461709.07</v>
      </c>
      <c r="F8" s="31">
        <v>117.89</v>
      </c>
      <c r="G8" s="8">
        <v>108.22</v>
      </c>
    </row>
    <row r="9" spans="1:7" ht="26.25" x14ac:dyDescent="0.25">
      <c r="A9" s="29" t="s">
        <v>115</v>
      </c>
      <c r="B9" s="30">
        <v>7609.88</v>
      </c>
      <c r="C9" s="30">
        <v>5210</v>
      </c>
      <c r="D9" s="30">
        <v>5210</v>
      </c>
      <c r="E9" s="30">
        <v>4056.34</v>
      </c>
      <c r="F9" s="31">
        <v>53.3</v>
      </c>
      <c r="G9" s="8">
        <v>77.86</v>
      </c>
    </row>
    <row r="10" spans="1:7" x14ac:dyDescent="0.25">
      <c r="A10" s="29" t="s">
        <v>116</v>
      </c>
      <c r="B10" s="30">
        <v>384031.68</v>
      </c>
      <c r="C10" s="30">
        <v>421448</v>
      </c>
      <c r="D10" s="30">
        <v>421448</v>
      </c>
      <c r="E10" s="30">
        <v>457652.73</v>
      </c>
      <c r="F10" s="31">
        <v>119.17</v>
      </c>
      <c r="G10" s="8">
        <v>108.59</v>
      </c>
    </row>
    <row r="11" spans="1:7" x14ac:dyDescent="0.25">
      <c r="A11" s="29" t="s">
        <v>117</v>
      </c>
      <c r="B11" s="30">
        <v>3187159.12</v>
      </c>
      <c r="C11" s="30">
        <v>3814265</v>
      </c>
      <c r="D11" s="30">
        <v>3814265</v>
      </c>
      <c r="E11" s="30">
        <v>3407516.32</v>
      </c>
      <c r="F11" s="31">
        <v>106.91</v>
      </c>
      <c r="G11" s="8">
        <v>89.34</v>
      </c>
    </row>
    <row r="12" spans="1:7" x14ac:dyDescent="0.25">
      <c r="A12" s="29" t="s">
        <v>206</v>
      </c>
      <c r="B12" s="30">
        <v>45591.11</v>
      </c>
      <c r="C12" s="30">
        <v>32315</v>
      </c>
      <c r="D12" s="30">
        <v>32315</v>
      </c>
      <c r="E12" s="30">
        <v>33376.35</v>
      </c>
      <c r="F12" s="31">
        <v>73.209999999999994</v>
      </c>
      <c r="G12" s="8">
        <v>103.28</v>
      </c>
    </row>
    <row r="13" spans="1:7" x14ac:dyDescent="0.25">
      <c r="A13" s="29" t="s">
        <v>119</v>
      </c>
      <c r="B13" s="30">
        <v>3141568.01</v>
      </c>
      <c r="C13" s="30">
        <v>3781950</v>
      </c>
      <c r="D13" s="30">
        <v>3781950</v>
      </c>
      <c r="E13" s="30">
        <v>3374139.97</v>
      </c>
      <c r="F13" s="31">
        <v>107.4</v>
      </c>
      <c r="G13" s="8">
        <v>89.22</v>
      </c>
    </row>
    <row r="14" spans="1:7" x14ac:dyDescent="0.25">
      <c r="A14" s="29" t="s">
        <v>120</v>
      </c>
      <c r="B14" s="31">
        <v>502.94</v>
      </c>
      <c r="C14" s="31">
        <v>635</v>
      </c>
      <c r="D14" s="31">
        <v>635</v>
      </c>
      <c r="E14" s="31">
        <v>100</v>
      </c>
      <c r="F14" s="31">
        <v>19.88</v>
      </c>
      <c r="G14" s="8">
        <v>15.75</v>
      </c>
    </row>
    <row r="15" spans="1:7" x14ac:dyDescent="0.25">
      <c r="A15" s="29" t="s">
        <v>121</v>
      </c>
      <c r="B15" s="31">
        <v>502.94</v>
      </c>
      <c r="C15" s="31">
        <v>635</v>
      </c>
      <c r="D15" s="31">
        <v>635</v>
      </c>
      <c r="E15" s="31">
        <v>100</v>
      </c>
      <c r="F15" s="31">
        <v>19.88</v>
      </c>
      <c r="G15" s="8">
        <v>15.75</v>
      </c>
    </row>
    <row r="16" spans="1:7" ht="51.75" x14ac:dyDescent="0.25">
      <c r="A16" s="29" t="s">
        <v>122</v>
      </c>
      <c r="B16" s="31">
        <v>67</v>
      </c>
      <c r="C16" s="30">
        <v>3800</v>
      </c>
      <c r="D16" s="30">
        <v>3800</v>
      </c>
      <c r="E16" s="32"/>
      <c r="F16" s="32"/>
      <c r="G16" s="9"/>
    </row>
    <row r="17" spans="1:7" ht="39" x14ac:dyDescent="0.25">
      <c r="A17" s="29" t="s">
        <v>123</v>
      </c>
      <c r="B17" s="31">
        <v>67</v>
      </c>
      <c r="C17" s="30">
        <v>3800</v>
      </c>
      <c r="D17" s="30">
        <v>3800</v>
      </c>
      <c r="E17" s="32"/>
      <c r="F17" s="32"/>
      <c r="G17" s="9"/>
    </row>
    <row r="18" spans="1:7" x14ac:dyDescent="0.25">
      <c r="A18" s="26" t="s">
        <v>48</v>
      </c>
      <c r="B18" s="27">
        <v>4346546.8499999996</v>
      </c>
      <c r="C18" s="27">
        <v>5042980</v>
      </c>
      <c r="D18" s="27">
        <v>5042980</v>
      </c>
      <c r="E18" s="27">
        <v>4746110.41</v>
      </c>
      <c r="F18" s="28">
        <v>109.19</v>
      </c>
      <c r="G18" s="8">
        <v>94.11</v>
      </c>
    </row>
    <row r="19" spans="1:7" x14ac:dyDescent="0.25">
      <c r="A19" s="29" t="s">
        <v>110</v>
      </c>
      <c r="B19" s="30">
        <v>185305.27</v>
      </c>
      <c r="C19" s="30">
        <v>196622</v>
      </c>
      <c r="D19" s="30">
        <v>196622</v>
      </c>
      <c r="E19" s="30">
        <v>210212.86</v>
      </c>
      <c r="F19" s="31">
        <v>113.44</v>
      </c>
      <c r="G19" s="8">
        <v>106.91</v>
      </c>
    </row>
    <row r="20" spans="1:7" x14ac:dyDescent="0.25">
      <c r="A20" s="29" t="s">
        <v>111</v>
      </c>
      <c r="B20" s="30">
        <v>185305.27</v>
      </c>
      <c r="C20" s="30">
        <v>196622</v>
      </c>
      <c r="D20" s="30">
        <v>196622</v>
      </c>
      <c r="E20" s="30">
        <v>210212.86</v>
      </c>
      <c r="F20" s="31">
        <v>113.44</v>
      </c>
      <c r="G20" s="8">
        <v>106.91</v>
      </c>
    </row>
    <row r="21" spans="1:7" x14ac:dyDescent="0.25">
      <c r="A21" s="29" t="s">
        <v>112</v>
      </c>
      <c r="B21" s="30">
        <v>448508.19</v>
      </c>
      <c r="C21" s="30">
        <v>601000</v>
      </c>
      <c r="D21" s="30">
        <v>601000</v>
      </c>
      <c r="E21" s="30">
        <v>673589.45</v>
      </c>
      <c r="F21" s="31">
        <v>150.18</v>
      </c>
      <c r="G21" s="8">
        <v>112.08</v>
      </c>
    </row>
    <row r="22" spans="1:7" x14ac:dyDescent="0.25">
      <c r="A22" s="29" t="s">
        <v>113</v>
      </c>
      <c r="B22" s="30">
        <v>448508.19</v>
      </c>
      <c r="C22" s="30">
        <v>601000</v>
      </c>
      <c r="D22" s="30">
        <v>601000</v>
      </c>
      <c r="E22" s="30">
        <v>673589.45</v>
      </c>
      <c r="F22" s="31">
        <v>150.18</v>
      </c>
      <c r="G22" s="8">
        <v>112.08</v>
      </c>
    </row>
    <row r="23" spans="1:7" ht="26.25" x14ac:dyDescent="0.25">
      <c r="A23" s="29" t="s">
        <v>114</v>
      </c>
      <c r="B23" s="30">
        <v>421811.25</v>
      </c>
      <c r="C23" s="30">
        <v>426658</v>
      </c>
      <c r="D23" s="30">
        <v>426658</v>
      </c>
      <c r="E23" s="30">
        <v>459635.03</v>
      </c>
      <c r="F23" s="31">
        <v>108.97</v>
      </c>
      <c r="G23" s="8">
        <v>107.73</v>
      </c>
    </row>
    <row r="24" spans="1:7" ht="26.25" x14ac:dyDescent="0.25">
      <c r="A24" s="29" t="s">
        <v>115</v>
      </c>
      <c r="B24" s="30">
        <v>7609.88</v>
      </c>
      <c r="C24" s="30">
        <v>5210</v>
      </c>
      <c r="D24" s="30">
        <v>5210</v>
      </c>
      <c r="E24" s="30">
        <v>4056.34</v>
      </c>
      <c r="F24" s="31">
        <v>53.3</v>
      </c>
      <c r="G24" s="8">
        <v>77.86</v>
      </c>
    </row>
    <row r="25" spans="1:7" x14ac:dyDescent="0.25">
      <c r="A25" s="29" t="s">
        <v>116</v>
      </c>
      <c r="B25" s="30">
        <v>414201.37</v>
      </c>
      <c r="C25" s="30">
        <v>421448</v>
      </c>
      <c r="D25" s="30">
        <v>421448</v>
      </c>
      <c r="E25" s="30">
        <v>455578.69</v>
      </c>
      <c r="F25" s="31">
        <v>109.99</v>
      </c>
      <c r="G25" s="8">
        <v>108.1</v>
      </c>
    </row>
    <row r="26" spans="1:7" x14ac:dyDescent="0.25">
      <c r="A26" s="29" t="s">
        <v>117</v>
      </c>
      <c r="B26" s="30">
        <v>3275906.42</v>
      </c>
      <c r="C26" s="30">
        <v>3834265</v>
      </c>
      <c r="D26" s="30">
        <v>3834265</v>
      </c>
      <c r="E26" s="30">
        <v>3694826.83</v>
      </c>
      <c r="F26" s="31">
        <v>112.79</v>
      </c>
      <c r="G26" s="8">
        <v>96.36</v>
      </c>
    </row>
    <row r="27" spans="1:7" x14ac:dyDescent="0.25">
      <c r="A27" s="29" t="s">
        <v>206</v>
      </c>
      <c r="B27" s="30">
        <v>60596.45</v>
      </c>
      <c r="C27" s="30">
        <v>32315</v>
      </c>
      <c r="D27" s="30">
        <v>32315</v>
      </c>
      <c r="E27" s="30">
        <v>28360.28</v>
      </c>
      <c r="F27" s="31">
        <v>46.8</v>
      </c>
      <c r="G27" s="8">
        <v>87.76</v>
      </c>
    </row>
    <row r="28" spans="1:7" x14ac:dyDescent="0.25">
      <c r="A28" s="29" t="s">
        <v>119</v>
      </c>
      <c r="B28" s="30">
        <v>3215309.97</v>
      </c>
      <c r="C28" s="30">
        <v>3801950</v>
      </c>
      <c r="D28" s="30">
        <v>3801950</v>
      </c>
      <c r="E28" s="30">
        <v>3666466.55</v>
      </c>
      <c r="F28" s="31">
        <v>114.03</v>
      </c>
      <c r="G28" s="8">
        <v>96.44</v>
      </c>
    </row>
    <row r="29" spans="1:7" x14ac:dyDescent="0.25">
      <c r="A29" s="29" t="s">
        <v>120</v>
      </c>
      <c r="B29" s="31">
        <v>502.94</v>
      </c>
      <c r="C29" s="31">
        <v>635</v>
      </c>
      <c r="D29" s="31">
        <v>635</v>
      </c>
      <c r="E29" s="31">
        <v>100</v>
      </c>
      <c r="F29" s="31">
        <v>19.88</v>
      </c>
      <c r="G29" s="8">
        <v>15.75</v>
      </c>
    </row>
    <row r="30" spans="1:7" x14ac:dyDescent="0.25">
      <c r="A30" s="29" t="s">
        <v>121</v>
      </c>
      <c r="B30" s="31">
        <v>502.94</v>
      </c>
      <c r="C30" s="31">
        <v>635</v>
      </c>
      <c r="D30" s="31">
        <v>635</v>
      </c>
      <c r="E30" s="31">
        <v>100</v>
      </c>
      <c r="F30" s="31">
        <v>19.88</v>
      </c>
      <c r="G30" s="8">
        <v>15.75</v>
      </c>
    </row>
    <row r="31" spans="1:7" ht="51.75" x14ac:dyDescent="0.25">
      <c r="A31" s="29" t="s">
        <v>122</v>
      </c>
      <c r="B31" s="30">
        <v>2710.95</v>
      </c>
      <c r="C31" s="30">
        <v>3800</v>
      </c>
      <c r="D31" s="30">
        <v>3800</v>
      </c>
      <c r="E31" s="30">
        <v>2724.01</v>
      </c>
      <c r="F31" s="31">
        <v>100.48</v>
      </c>
      <c r="G31" s="8">
        <v>71.680000000000007</v>
      </c>
    </row>
    <row r="32" spans="1:7" ht="39" x14ac:dyDescent="0.25">
      <c r="A32" s="29" t="s">
        <v>123</v>
      </c>
      <c r="B32" s="30">
        <v>2710.95</v>
      </c>
      <c r="C32" s="30">
        <v>3800</v>
      </c>
      <c r="D32" s="30">
        <v>3800</v>
      </c>
      <c r="E32" s="30">
        <v>2724.01</v>
      </c>
      <c r="F32" s="31">
        <v>100.48</v>
      </c>
      <c r="G32" s="8">
        <v>71.680000000000007</v>
      </c>
    </row>
    <row r="33" spans="1:7" x14ac:dyDescent="0.25">
      <c r="A33" s="26" t="s">
        <v>109</v>
      </c>
      <c r="B33" s="27">
        <v>4334745.0199999996</v>
      </c>
      <c r="C33" s="27">
        <v>5062980</v>
      </c>
      <c r="D33" s="27">
        <v>5062980</v>
      </c>
      <c r="E33" s="27">
        <v>5041088.18</v>
      </c>
      <c r="F33" s="28">
        <v>116.29</v>
      </c>
      <c r="G33" s="8">
        <v>99.57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A2" sqref="A2:G5"/>
    </sheetView>
  </sheetViews>
  <sheetFormatPr defaultRowHeight="15" x14ac:dyDescent="0.25"/>
  <cols>
    <col min="1" max="1" width="36.7109375" customWidth="1"/>
    <col min="2" max="5" width="17.85546875" customWidth="1"/>
    <col min="6" max="7" width="10.140625" customWidth="1"/>
  </cols>
  <sheetData>
    <row r="1" spans="1:7" ht="16.5" thickBot="1" x14ac:dyDescent="0.3">
      <c r="A1" s="107" t="s">
        <v>195</v>
      </c>
      <c r="B1" s="107"/>
      <c r="C1" s="107"/>
      <c r="D1" s="107"/>
      <c r="E1" s="107"/>
      <c r="F1" s="107"/>
      <c r="G1" s="107"/>
    </row>
    <row r="2" spans="1:7" ht="51.75" thickBo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 t="s">
        <v>7</v>
      </c>
      <c r="B3" s="3"/>
      <c r="C3" s="3"/>
      <c r="D3" s="3"/>
      <c r="E3" s="3"/>
      <c r="F3" s="3"/>
      <c r="G3" s="4"/>
    </row>
    <row r="4" spans="1:7" x14ac:dyDescent="0.25">
      <c r="A4" s="33" t="s">
        <v>124</v>
      </c>
      <c r="B4" s="27">
        <v>4334745.0199999996</v>
      </c>
      <c r="C4" s="27">
        <v>5062980</v>
      </c>
      <c r="D4" s="27">
        <v>5062980</v>
      </c>
      <c r="E4" s="27">
        <v>5041088.18</v>
      </c>
      <c r="F4" s="28">
        <v>116.29</v>
      </c>
      <c r="G4" s="8">
        <v>99.57</v>
      </c>
    </row>
    <row r="5" spans="1:7" x14ac:dyDescent="0.25">
      <c r="A5" s="26" t="s">
        <v>109</v>
      </c>
      <c r="B5" s="27">
        <v>4334745.0199999996</v>
      </c>
      <c r="C5" s="27">
        <v>5062980</v>
      </c>
      <c r="D5" s="27">
        <v>5062980</v>
      </c>
      <c r="E5" s="27">
        <v>5041088.18</v>
      </c>
      <c r="F5" s="28">
        <v>116.29</v>
      </c>
      <c r="G5" s="8">
        <v>99.57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activeCell="E10" sqref="E10"/>
    </sheetView>
  </sheetViews>
  <sheetFormatPr defaultRowHeight="15" x14ac:dyDescent="0.25"/>
  <cols>
    <col min="1" max="1" width="36.7109375" customWidth="1"/>
    <col min="2" max="5" width="22.7109375" customWidth="1"/>
    <col min="6" max="7" width="10" customWidth="1"/>
  </cols>
  <sheetData>
    <row r="1" spans="1:7" ht="15.75" x14ac:dyDescent="0.25">
      <c r="A1" s="34" t="s">
        <v>125</v>
      </c>
      <c r="B1" s="35"/>
      <c r="C1" s="35"/>
      <c r="D1" s="35"/>
      <c r="E1" s="35"/>
      <c r="F1" s="35"/>
      <c r="G1" s="36"/>
    </row>
    <row r="2" spans="1:7" x14ac:dyDescent="0.25">
      <c r="A2" s="37"/>
      <c r="B2" s="37"/>
      <c r="C2" s="37"/>
      <c r="D2" s="37"/>
      <c r="E2" s="37"/>
      <c r="F2" s="37"/>
      <c r="G2" s="37"/>
    </row>
    <row r="3" spans="1:7" ht="15.75" x14ac:dyDescent="0.25">
      <c r="A3" s="107" t="s">
        <v>126</v>
      </c>
      <c r="B3" s="107"/>
      <c r="C3" s="107"/>
      <c r="D3" s="107"/>
      <c r="E3" s="107"/>
      <c r="F3" s="107"/>
      <c r="G3" s="107"/>
    </row>
    <row r="4" spans="1:7" x14ac:dyDescent="0.25">
      <c r="A4" s="38"/>
      <c r="B4" s="38"/>
      <c r="C4" s="38"/>
      <c r="D4" s="38"/>
      <c r="E4" s="38"/>
      <c r="F4" s="38"/>
      <c r="G4" s="38"/>
    </row>
    <row r="5" spans="1:7" ht="25.5" x14ac:dyDescent="0.25">
      <c r="A5" s="39" t="s">
        <v>127</v>
      </c>
      <c r="B5" s="40" t="s">
        <v>150</v>
      </c>
      <c r="C5" s="40" t="s">
        <v>151</v>
      </c>
      <c r="D5" s="40" t="s">
        <v>152</v>
      </c>
      <c r="E5" s="40" t="s">
        <v>153</v>
      </c>
      <c r="F5" s="41" t="s">
        <v>131</v>
      </c>
      <c r="G5" s="41" t="s">
        <v>132</v>
      </c>
    </row>
    <row r="6" spans="1:7" x14ac:dyDescent="0.25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 t="s">
        <v>133</v>
      </c>
      <c r="G6" s="42" t="s">
        <v>134</v>
      </c>
    </row>
    <row r="7" spans="1:7" ht="26.25" x14ac:dyDescent="0.25">
      <c r="A7" s="43" t="s">
        <v>135</v>
      </c>
      <c r="B7" s="44"/>
      <c r="C7" s="44"/>
      <c r="D7" s="44"/>
      <c r="E7" s="44"/>
      <c r="F7" s="45"/>
      <c r="G7" s="46"/>
    </row>
    <row r="8" spans="1:7" x14ac:dyDescent="0.25">
      <c r="A8" s="47" t="s">
        <v>136</v>
      </c>
      <c r="B8" s="48">
        <f>B9+B11</f>
        <v>0</v>
      </c>
      <c r="C8" s="48">
        <f t="shared" ref="C8:E8" si="0">C9+C11</f>
        <v>0</v>
      </c>
      <c r="D8" s="48">
        <f t="shared" si="0"/>
        <v>0</v>
      </c>
      <c r="E8" s="48">
        <f t="shared" si="0"/>
        <v>0</v>
      </c>
      <c r="F8" s="49" t="str">
        <f>IFERROR(E8/B8*100,"-")</f>
        <v>-</v>
      </c>
      <c r="G8" s="49" t="str">
        <f>IFERROR(E8/D8*100,"-")</f>
        <v>-</v>
      </c>
    </row>
    <row r="9" spans="1:7" ht="38.25" x14ac:dyDescent="0.25">
      <c r="A9" s="50" t="s">
        <v>137</v>
      </c>
      <c r="B9" s="48">
        <f>B10</f>
        <v>0</v>
      </c>
      <c r="C9" s="48">
        <f t="shared" ref="C9:E9" si="1">C10</f>
        <v>0</v>
      </c>
      <c r="D9" s="48">
        <f t="shared" si="1"/>
        <v>0</v>
      </c>
      <c r="E9" s="48">
        <f t="shared" si="1"/>
        <v>0</v>
      </c>
      <c r="F9" s="49" t="str">
        <f t="shared" ref="F9:F24" si="2">IFERROR(E9/B9*100,"-")</f>
        <v>-</v>
      </c>
      <c r="G9" s="49" t="str">
        <f t="shared" ref="G9:G24" si="3">IFERROR(E9/D9*100,"-")</f>
        <v>-</v>
      </c>
    </row>
    <row r="10" spans="1:7" ht="25.5" x14ac:dyDescent="0.25">
      <c r="A10" s="51" t="s">
        <v>138</v>
      </c>
      <c r="B10" s="52">
        <v>0</v>
      </c>
      <c r="C10" s="52">
        <v>0</v>
      </c>
      <c r="D10" s="52">
        <v>0</v>
      </c>
      <c r="E10" s="52">
        <v>0</v>
      </c>
      <c r="F10" s="53" t="str">
        <f t="shared" si="2"/>
        <v>-</v>
      </c>
      <c r="G10" s="49" t="str">
        <f t="shared" si="3"/>
        <v>-</v>
      </c>
    </row>
    <row r="11" spans="1:7" ht="38.25" x14ac:dyDescent="0.25">
      <c r="A11" s="50" t="s">
        <v>139</v>
      </c>
      <c r="B11" s="48">
        <f>B12</f>
        <v>0</v>
      </c>
      <c r="C11" s="48">
        <f t="shared" ref="C11:E11" si="4">C12</f>
        <v>0</v>
      </c>
      <c r="D11" s="48">
        <f t="shared" si="4"/>
        <v>0</v>
      </c>
      <c r="E11" s="48">
        <f t="shared" si="4"/>
        <v>0</v>
      </c>
      <c r="F11" s="49" t="str">
        <f t="shared" si="2"/>
        <v>-</v>
      </c>
      <c r="G11" s="49" t="str">
        <f t="shared" si="3"/>
        <v>-</v>
      </c>
    </row>
    <row r="12" spans="1:7" ht="25.5" x14ac:dyDescent="0.25">
      <c r="A12" s="51" t="s">
        <v>140</v>
      </c>
      <c r="B12" s="52">
        <v>0</v>
      </c>
      <c r="C12" s="52">
        <v>0</v>
      </c>
      <c r="D12" s="52">
        <v>0</v>
      </c>
      <c r="E12" s="52">
        <v>0</v>
      </c>
      <c r="F12" s="53" t="str">
        <f t="shared" si="2"/>
        <v>-</v>
      </c>
      <c r="G12" s="49" t="str">
        <f t="shared" si="3"/>
        <v>-</v>
      </c>
    </row>
    <row r="13" spans="1:7" x14ac:dyDescent="0.25">
      <c r="A13" s="54"/>
      <c r="B13" s="55"/>
      <c r="C13" s="55"/>
      <c r="D13" s="55"/>
      <c r="E13" s="55"/>
      <c r="F13" s="53"/>
      <c r="G13" s="49"/>
    </row>
    <row r="14" spans="1:7" x14ac:dyDescent="0.25">
      <c r="A14" s="56" t="s">
        <v>141</v>
      </c>
      <c r="B14" s="57">
        <f>B8</f>
        <v>0</v>
      </c>
      <c r="C14" s="57">
        <f t="shared" ref="C14:E14" si="5">C8</f>
        <v>0</v>
      </c>
      <c r="D14" s="57">
        <f t="shared" si="5"/>
        <v>0</v>
      </c>
      <c r="E14" s="57">
        <f t="shared" si="5"/>
        <v>0</v>
      </c>
      <c r="F14" s="58" t="str">
        <f t="shared" si="2"/>
        <v>-</v>
      </c>
      <c r="G14" s="58" t="str">
        <f t="shared" si="3"/>
        <v>-</v>
      </c>
    </row>
    <row r="15" spans="1:7" x14ac:dyDescent="0.25">
      <c r="A15" s="59"/>
      <c r="B15" s="60"/>
      <c r="C15" s="60"/>
      <c r="D15" s="60"/>
      <c r="E15" s="60"/>
      <c r="F15" s="61"/>
      <c r="G15" s="62"/>
    </row>
    <row r="16" spans="1:7" ht="26.25" x14ac:dyDescent="0.25">
      <c r="A16" s="43" t="s">
        <v>142</v>
      </c>
      <c r="B16" s="63"/>
      <c r="C16" s="63"/>
      <c r="D16" s="63"/>
      <c r="E16" s="63"/>
      <c r="F16" s="64" t="str">
        <f t="shared" si="2"/>
        <v>-</v>
      </c>
      <c r="G16" s="64" t="str">
        <f t="shared" si="3"/>
        <v>-</v>
      </c>
    </row>
    <row r="17" spans="1:7" ht="25.5" x14ac:dyDescent="0.25">
      <c r="A17" s="47" t="s">
        <v>143</v>
      </c>
      <c r="B17" s="48">
        <f>B18+B20</f>
        <v>0</v>
      </c>
      <c r="C17" s="48">
        <f t="shared" ref="C17:E17" si="6">C18+C20</f>
        <v>0</v>
      </c>
      <c r="D17" s="48">
        <f t="shared" si="6"/>
        <v>0</v>
      </c>
      <c r="E17" s="48">
        <f t="shared" si="6"/>
        <v>0</v>
      </c>
      <c r="F17" s="49" t="str">
        <f t="shared" si="2"/>
        <v>-</v>
      </c>
      <c r="G17" s="49" t="str">
        <f t="shared" si="3"/>
        <v>-</v>
      </c>
    </row>
    <row r="18" spans="1:7" ht="51" x14ac:dyDescent="0.25">
      <c r="A18" s="50" t="s">
        <v>144</v>
      </c>
      <c r="B18" s="48">
        <f>B19</f>
        <v>0</v>
      </c>
      <c r="C18" s="48">
        <f t="shared" ref="C18:E18" si="7">C19</f>
        <v>0</v>
      </c>
      <c r="D18" s="48">
        <f t="shared" si="7"/>
        <v>0</v>
      </c>
      <c r="E18" s="48">
        <f t="shared" si="7"/>
        <v>0</v>
      </c>
      <c r="F18" s="49" t="str">
        <f t="shared" si="2"/>
        <v>-</v>
      </c>
      <c r="G18" s="49" t="str">
        <f t="shared" si="3"/>
        <v>-</v>
      </c>
    </row>
    <row r="19" spans="1:7" ht="25.5" x14ac:dyDescent="0.25">
      <c r="A19" s="51" t="s">
        <v>145</v>
      </c>
      <c r="B19" s="52">
        <v>0</v>
      </c>
      <c r="C19" s="52">
        <v>0</v>
      </c>
      <c r="D19" s="52">
        <v>0</v>
      </c>
      <c r="E19" s="52">
        <v>0</v>
      </c>
      <c r="F19" s="53" t="str">
        <f t="shared" si="2"/>
        <v>-</v>
      </c>
      <c r="G19" s="49" t="str">
        <f t="shared" si="3"/>
        <v>-</v>
      </c>
    </row>
    <row r="20" spans="1:7" ht="51" x14ac:dyDescent="0.25">
      <c r="A20" s="50" t="s">
        <v>146</v>
      </c>
      <c r="B20" s="48">
        <f>B21+B22</f>
        <v>0</v>
      </c>
      <c r="C20" s="48">
        <f t="shared" ref="C20:E20" si="8">C21+C22</f>
        <v>0</v>
      </c>
      <c r="D20" s="48">
        <f t="shared" si="8"/>
        <v>0</v>
      </c>
      <c r="E20" s="48">
        <f t="shared" si="8"/>
        <v>0</v>
      </c>
      <c r="F20" s="49" t="str">
        <f t="shared" si="2"/>
        <v>-</v>
      </c>
      <c r="G20" s="49" t="str">
        <f t="shared" si="3"/>
        <v>-</v>
      </c>
    </row>
    <row r="21" spans="1:7" ht="38.25" x14ac:dyDescent="0.25">
      <c r="A21" s="51" t="s">
        <v>147</v>
      </c>
      <c r="B21" s="52">
        <v>0</v>
      </c>
      <c r="C21" s="52">
        <v>0</v>
      </c>
      <c r="D21" s="52">
        <v>0</v>
      </c>
      <c r="E21" s="52">
        <v>0</v>
      </c>
      <c r="F21" s="53" t="str">
        <f t="shared" si="2"/>
        <v>-</v>
      </c>
      <c r="G21" s="49" t="str">
        <f t="shared" si="3"/>
        <v>-</v>
      </c>
    </row>
    <row r="22" spans="1:7" ht="38.25" x14ac:dyDescent="0.25">
      <c r="A22" s="51" t="s">
        <v>148</v>
      </c>
      <c r="B22" s="52">
        <v>0</v>
      </c>
      <c r="C22" s="52">
        <v>0</v>
      </c>
      <c r="D22" s="52">
        <v>0</v>
      </c>
      <c r="E22" s="52">
        <v>0</v>
      </c>
      <c r="F22" s="53" t="str">
        <f t="shared" si="2"/>
        <v>-</v>
      </c>
      <c r="G22" s="49" t="str">
        <f t="shared" si="3"/>
        <v>-</v>
      </c>
    </row>
    <row r="23" spans="1:7" x14ac:dyDescent="0.25">
      <c r="A23" s="54"/>
      <c r="B23" s="55"/>
      <c r="C23" s="55"/>
      <c r="D23" s="55"/>
      <c r="E23" s="55"/>
      <c r="F23" s="53"/>
      <c r="G23" s="53"/>
    </row>
    <row r="24" spans="1:7" x14ac:dyDescent="0.25">
      <c r="A24" s="56" t="s">
        <v>149</v>
      </c>
      <c r="B24" s="57">
        <f>B17</f>
        <v>0</v>
      </c>
      <c r="C24" s="57">
        <f t="shared" ref="C24:E24" si="9">C17</f>
        <v>0</v>
      </c>
      <c r="D24" s="57">
        <f t="shared" si="9"/>
        <v>0</v>
      </c>
      <c r="E24" s="57">
        <f t="shared" si="9"/>
        <v>0</v>
      </c>
      <c r="F24" s="58" t="str">
        <f t="shared" si="2"/>
        <v>-</v>
      </c>
      <c r="G24" s="58" t="str">
        <f t="shared" si="3"/>
        <v>-</v>
      </c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workbookViewId="0">
      <selection sqref="A1:G23"/>
    </sheetView>
  </sheetViews>
  <sheetFormatPr defaultRowHeight="15" x14ac:dyDescent="0.25"/>
  <cols>
    <col min="1" max="1" width="36.7109375" customWidth="1"/>
    <col min="2" max="5" width="22.42578125" customWidth="1"/>
    <col min="6" max="7" width="10" customWidth="1"/>
  </cols>
  <sheetData>
    <row r="1" spans="1:7" ht="15.75" x14ac:dyDescent="0.25">
      <c r="A1" s="107" t="s">
        <v>154</v>
      </c>
      <c r="B1" s="107"/>
      <c r="C1" s="107"/>
      <c r="D1" s="107"/>
    </row>
    <row r="2" spans="1:7" x14ac:dyDescent="0.25">
      <c r="A2" s="38"/>
      <c r="B2" s="38"/>
      <c r="C2" s="38"/>
      <c r="D2" s="65"/>
    </row>
    <row r="3" spans="1:7" ht="25.5" x14ac:dyDescent="0.25">
      <c r="A3" s="39" t="s">
        <v>155</v>
      </c>
      <c r="B3" s="40" t="s">
        <v>156</v>
      </c>
      <c r="C3" s="40" t="s">
        <v>128</v>
      </c>
      <c r="D3" s="40" t="s">
        <v>129</v>
      </c>
      <c r="E3" s="40" t="s">
        <v>130</v>
      </c>
      <c r="F3" s="41" t="s">
        <v>131</v>
      </c>
      <c r="G3" s="41" t="s">
        <v>132</v>
      </c>
    </row>
    <row r="4" spans="1:7" x14ac:dyDescent="0.25">
      <c r="A4" s="42">
        <v>1</v>
      </c>
      <c r="B4" s="42">
        <v>2</v>
      </c>
      <c r="C4" s="42">
        <v>3</v>
      </c>
      <c r="D4" s="42">
        <v>4</v>
      </c>
      <c r="E4" s="42">
        <v>5</v>
      </c>
      <c r="F4" s="66" t="s">
        <v>133</v>
      </c>
      <c r="G4" s="66" t="s">
        <v>134</v>
      </c>
    </row>
    <row r="5" spans="1:7" x14ac:dyDescent="0.25">
      <c r="A5" s="67" t="s">
        <v>157</v>
      </c>
      <c r="B5" s="67"/>
      <c r="C5" s="67"/>
      <c r="D5" s="67"/>
      <c r="E5" s="67"/>
      <c r="F5" s="68"/>
      <c r="G5" s="68"/>
    </row>
    <row r="6" spans="1:7" x14ac:dyDescent="0.25">
      <c r="A6" s="69" t="s">
        <v>110</v>
      </c>
      <c r="B6" s="70">
        <f>B7</f>
        <v>0</v>
      </c>
      <c r="C6" s="70">
        <f t="shared" ref="C6:E6" si="0">C7</f>
        <v>0</v>
      </c>
      <c r="D6" s="70">
        <f t="shared" si="0"/>
        <v>0</v>
      </c>
      <c r="E6" s="70">
        <f t="shared" si="0"/>
        <v>0</v>
      </c>
      <c r="F6" s="71" t="str">
        <f>IFERROR(E6/B6*100,"-")</f>
        <v>-</v>
      </c>
      <c r="G6" s="71" t="str">
        <f>IFERROR(E6/D6*100,"-")</f>
        <v>-</v>
      </c>
    </row>
    <row r="7" spans="1:7" x14ac:dyDescent="0.25">
      <c r="A7" s="72" t="s">
        <v>111</v>
      </c>
      <c r="B7" s="73">
        <v>0</v>
      </c>
      <c r="C7" s="73">
        <v>0</v>
      </c>
      <c r="D7" s="73">
        <v>0</v>
      </c>
      <c r="E7" s="73">
        <v>0</v>
      </c>
      <c r="F7" s="74" t="str">
        <f t="shared" ref="F7:F13" si="1">IFERROR(E7/B7*100,"-")</f>
        <v>-</v>
      </c>
      <c r="G7" s="74" t="str">
        <f t="shared" ref="G7:G13" si="2">IFERROR(E7/D7*100,"-")</f>
        <v>-</v>
      </c>
    </row>
    <row r="8" spans="1:7" ht="26.25" x14ac:dyDescent="0.25">
      <c r="A8" s="69" t="s">
        <v>114</v>
      </c>
      <c r="B8" s="70">
        <f>B9</f>
        <v>0</v>
      </c>
      <c r="C8" s="70">
        <f t="shared" ref="C8:E8" si="3">C9</f>
        <v>0</v>
      </c>
      <c r="D8" s="70">
        <f t="shared" si="3"/>
        <v>0</v>
      </c>
      <c r="E8" s="70">
        <f t="shared" si="3"/>
        <v>0</v>
      </c>
      <c r="F8" s="71" t="str">
        <f t="shared" si="1"/>
        <v>-</v>
      </c>
      <c r="G8" s="71" t="str">
        <f t="shared" si="2"/>
        <v>-</v>
      </c>
    </row>
    <row r="9" spans="1:7" ht="26.25" x14ac:dyDescent="0.25">
      <c r="A9" s="72" t="s">
        <v>115</v>
      </c>
      <c r="B9" s="73">
        <v>0</v>
      </c>
      <c r="C9" s="73">
        <v>0</v>
      </c>
      <c r="D9" s="73">
        <v>0</v>
      </c>
      <c r="E9" s="73">
        <v>0</v>
      </c>
      <c r="F9" s="74" t="str">
        <f t="shared" si="1"/>
        <v>-</v>
      </c>
      <c r="G9" s="74" t="str">
        <f t="shared" si="2"/>
        <v>-</v>
      </c>
    </row>
    <row r="10" spans="1:7" ht="26.25" x14ac:dyDescent="0.25">
      <c r="A10" s="69" t="s">
        <v>158</v>
      </c>
      <c r="B10" s="70">
        <f>B11</f>
        <v>0</v>
      </c>
      <c r="C10" s="70">
        <f t="shared" ref="C10:D10" si="4">C11</f>
        <v>0</v>
      </c>
      <c r="D10" s="70">
        <f t="shared" si="4"/>
        <v>0</v>
      </c>
      <c r="E10" s="70">
        <v>0</v>
      </c>
      <c r="F10" s="71" t="str">
        <f t="shared" si="1"/>
        <v>-</v>
      </c>
      <c r="G10" s="71" t="str">
        <f t="shared" si="2"/>
        <v>-</v>
      </c>
    </row>
    <row r="11" spans="1:7" ht="26.25" x14ac:dyDescent="0.25">
      <c r="A11" s="72" t="s">
        <v>159</v>
      </c>
      <c r="B11" s="73">
        <v>0</v>
      </c>
      <c r="C11" s="73">
        <v>0</v>
      </c>
      <c r="D11" s="73">
        <v>0</v>
      </c>
      <c r="E11" s="73">
        <v>0</v>
      </c>
      <c r="F11" s="74" t="str">
        <f t="shared" si="1"/>
        <v>-</v>
      </c>
      <c r="G11" s="74" t="str">
        <f t="shared" si="2"/>
        <v>-</v>
      </c>
    </row>
    <row r="12" spans="1:7" x14ac:dyDescent="0.25">
      <c r="A12" s="72"/>
      <c r="B12" s="75"/>
      <c r="C12" s="75"/>
      <c r="D12" s="75"/>
      <c r="E12" s="75"/>
      <c r="F12" s="74"/>
      <c r="G12" s="74"/>
    </row>
    <row r="13" spans="1:7" x14ac:dyDescent="0.25">
      <c r="A13" s="56" t="s">
        <v>141</v>
      </c>
      <c r="B13" s="76">
        <f>B6+B8+B10</f>
        <v>0</v>
      </c>
      <c r="C13" s="76">
        <f t="shared" ref="C13:E13" si="5">C6+C8+C10</f>
        <v>0</v>
      </c>
      <c r="D13" s="76">
        <f t="shared" si="5"/>
        <v>0</v>
      </c>
      <c r="E13" s="76">
        <f t="shared" si="5"/>
        <v>0</v>
      </c>
      <c r="F13" s="77" t="str">
        <f t="shared" si="1"/>
        <v>-</v>
      </c>
      <c r="G13" s="77" t="str">
        <f t="shared" si="2"/>
        <v>-</v>
      </c>
    </row>
    <row r="14" spans="1:7" x14ac:dyDescent="0.25">
      <c r="A14" s="37"/>
      <c r="B14" s="78"/>
      <c r="C14" s="78"/>
      <c r="D14" s="78"/>
      <c r="E14" s="78"/>
      <c r="F14" s="79"/>
      <c r="G14" s="79"/>
    </row>
    <row r="15" spans="1:7" x14ac:dyDescent="0.25">
      <c r="A15" s="37"/>
      <c r="B15" s="78"/>
      <c r="C15" s="78"/>
      <c r="D15" s="78"/>
      <c r="E15" s="78"/>
      <c r="F15" s="79"/>
      <c r="G15" s="79"/>
    </row>
    <row r="16" spans="1:7" x14ac:dyDescent="0.25">
      <c r="A16" s="67" t="s">
        <v>160</v>
      </c>
      <c r="B16" s="80"/>
      <c r="C16" s="80"/>
      <c r="D16" s="80"/>
      <c r="E16" s="80"/>
      <c r="F16" s="81"/>
      <c r="G16" s="81"/>
    </row>
    <row r="17" spans="1:7" x14ac:dyDescent="0.25">
      <c r="A17" s="69" t="s">
        <v>110</v>
      </c>
      <c r="B17" s="70">
        <f>B18</f>
        <v>0</v>
      </c>
      <c r="C17" s="70">
        <f t="shared" ref="C17:E17" si="6">C18</f>
        <v>0</v>
      </c>
      <c r="D17" s="70">
        <f t="shared" si="6"/>
        <v>0</v>
      </c>
      <c r="E17" s="70">
        <f t="shared" si="6"/>
        <v>0</v>
      </c>
      <c r="F17" s="71" t="str">
        <f t="shared" ref="F17:F23" si="7">IFERROR(E17/B17*100,"-")</f>
        <v>-</v>
      </c>
      <c r="G17" s="71" t="str">
        <f t="shared" ref="G17:G23" si="8">IFERROR(E17/D17*100,"-")</f>
        <v>-</v>
      </c>
    </row>
    <row r="18" spans="1:7" x14ac:dyDescent="0.25">
      <c r="A18" s="72" t="s">
        <v>111</v>
      </c>
      <c r="B18" s="73">
        <v>0</v>
      </c>
      <c r="C18" s="73">
        <v>0</v>
      </c>
      <c r="D18" s="73">
        <v>0</v>
      </c>
      <c r="E18" s="73">
        <v>0</v>
      </c>
      <c r="F18" s="74" t="str">
        <f t="shared" si="7"/>
        <v>-</v>
      </c>
      <c r="G18" s="74" t="str">
        <f t="shared" si="8"/>
        <v>-</v>
      </c>
    </row>
    <row r="19" spans="1:7" ht="26.25" x14ac:dyDescent="0.25">
      <c r="A19" s="69" t="s">
        <v>114</v>
      </c>
      <c r="B19" s="70">
        <v>0</v>
      </c>
      <c r="C19" s="70">
        <v>0</v>
      </c>
      <c r="D19" s="70">
        <v>0</v>
      </c>
      <c r="E19" s="70">
        <v>0</v>
      </c>
      <c r="F19" s="71" t="str">
        <f t="shared" si="7"/>
        <v>-</v>
      </c>
      <c r="G19" s="71" t="str">
        <f t="shared" si="8"/>
        <v>-</v>
      </c>
    </row>
    <row r="20" spans="1:7" ht="26.25" x14ac:dyDescent="0.25">
      <c r="A20" s="72" t="s">
        <v>115</v>
      </c>
      <c r="B20" s="73">
        <v>0</v>
      </c>
      <c r="C20" s="73">
        <v>0</v>
      </c>
      <c r="D20" s="73">
        <v>0</v>
      </c>
      <c r="E20" s="73">
        <v>0</v>
      </c>
      <c r="F20" s="74" t="str">
        <f t="shared" si="7"/>
        <v>-</v>
      </c>
      <c r="G20" s="74" t="str">
        <f t="shared" si="8"/>
        <v>-</v>
      </c>
    </row>
    <row r="21" spans="1:7" x14ac:dyDescent="0.25">
      <c r="A21" s="72" t="s">
        <v>116</v>
      </c>
      <c r="B21" s="73">
        <v>0</v>
      </c>
      <c r="C21" s="73">
        <v>0</v>
      </c>
      <c r="D21" s="73">
        <v>0</v>
      </c>
      <c r="E21" s="73">
        <v>0</v>
      </c>
      <c r="F21" s="74" t="str">
        <f t="shared" si="7"/>
        <v>-</v>
      </c>
      <c r="G21" s="74" t="str">
        <f t="shared" si="8"/>
        <v>-</v>
      </c>
    </row>
    <row r="22" spans="1:7" x14ac:dyDescent="0.25">
      <c r="A22" s="72"/>
      <c r="B22" s="75"/>
      <c r="C22" s="75"/>
      <c r="D22" s="75"/>
      <c r="E22" s="75"/>
      <c r="F22" s="82"/>
      <c r="G22" s="74"/>
    </row>
    <row r="23" spans="1:7" x14ac:dyDescent="0.25">
      <c r="A23" s="56" t="s">
        <v>149</v>
      </c>
      <c r="B23" s="76">
        <f>B17+B19</f>
        <v>0</v>
      </c>
      <c r="C23" s="76">
        <f t="shared" ref="C23:E23" si="9">C17+C19</f>
        <v>0</v>
      </c>
      <c r="D23" s="76">
        <f t="shared" si="9"/>
        <v>0</v>
      </c>
      <c r="E23" s="76">
        <f t="shared" si="9"/>
        <v>0</v>
      </c>
      <c r="F23" s="77" t="str">
        <f t="shared" si="7"/>
        <v>-</v>
      </c>
      <c r="G23" s="77" t="str">
        <f t="shared" si="8"/>
        <v>-</v>
      </c>
    </row>
  </sheetData>
  <mergeCells count="1">
    <mergeCell ref="A1:D1"/>
  </mergeCells>
  <conditionalFormatting sqref="B20:E21">
    <cfRule type="containsBlanks" dxfId="4" priority="1">
      <formula>LEN(TRIM(B20))=0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7:E7">
    <cfRule type="containsBlanks" dxfId="1" priority="5">
      <formula>LEN(TRIM(B7))=0</formula>
    </cfRule>
  </conditionalFormatting>
  <conditionalFormatting sqref="B18:E18">
    <cfRule type="containsBlanks" dxfId="0" priority="2">
      <formula>LEN(TRIM(B18))=0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38"/>
  <sheetViews>
    <sheetView workbookViewId="0">
      <selection activeCell="A236" sqref="A236"/>
    </sheetView>
  </sheetViews>
  <sheetFormatPr defaultRowHeight="15" x14ac:dyDescent="0.25"/>
  <cols>
    <col min="1" max="1" width="40.42578125" customWidth="1"/>
    <col min="2" max="4" width="21.140625" customWidth="1"/>
    <col min="5" max="5" width="11.140625" customWidth="1"/>
  </cols>
  <sheetData>
    <row r="1" spans="1:5" ht="19.5" x14ac:dyDescent="0.3">
      <c r="A1" s="108" t="s">
        <v>185</v>
      </c>
      <c r="B1" s="108"/>
      <c r="C1" s="108"/>
      <c r="D1" s="108"/>
      <c r="E1" s="108"/>
    </row>
    <row r="2" spans="1:5" ht="19.5" x14ac:dyDescent="0.3">
      <c r="A2" s="88"/>
      <c r="B2" s="88"/>
      <c r="C2" s="88"/>
      <c r="D2" s="88"/>
      <c r="E2" s="89"/>
    </row>
    <row r="3" spans="1:5" ht="15.75" x14ac:dyDescent="0.25">
      <c r="A3" s="109" t="s">
        <v>186</v>
      </c>
      <c r="B3" s="109"/>
      <c r="C3" s="109"/>
      <c r="D3" s="109"/>
      <c r="E3" s="109"/>
    </row>
    <row r="4" spans="1:5" x14ac:dyDescent="0.25">
      <c r="A4" s="90"/>
      <c r="B4" s="90"/>
      <c r="C4" s="90"/>
      <c r="D4" s="90"/>
      <c r="E4" s="91"/>
    </row>
    <row r="5" spans="1:5" ht="15.75" x14ac:dyDescent="0.25">
      <c r="A5" s="110" t="s">
        <v>196</v>
      </c>
      <c r="B5" s="110"/>
      <c r="C5" s="110"/>
      <c r="D5" s="110"/>
      <c r="E5" s="110"/>
    </row>
    <row r="6" spans="1:5" x14ac:dyDescent="0.25">
      <c r="A6" s="90"/>
      <c r="B6" s="90"/>
      <c r="C6" s="90"/>
      <c r="D6" s="90"/>
      <c r="E6" s="91"/>
    </row>
    <row r="7" spans="1:5" ht="16.5" thickBot="1" x14ac:dyDescent="0.3">
      <c r="A7" s="92" t="s">
        <v>187</v>
      </c>
      <c r="B7" s="92"/>
      <c r="C7" s="92"/>
      <c r="D7" s="92"/>
      <c r="E7" s="93"/>
    </row>
    <row r="8" spans="1:5" ht="39" thickBot="1" x14ac:dyDescent="0.3">
      <c r="A8" s="2" t="s">
        <v>0</v>
      </c>
      <c r="B8" s="2" t="s">
        <v>161</v>
      </c>
      <c r="C8" s="2" t="s">
        <v>162</v>
      </c>
      <c r="D8" s="2" t="s">
        <v>163</v>
      </c>
      <c r="E8" s="2" t="s">
        <v>164</v>
      </c>
    </row>
    <row r="9" spans="1:5" x14ac:dyDescent="0.25">
      <c r="A9" s="83" t="s">
        <v>165</v>
      </c>
      <c r="B9" s="84">
        <v>5062980</v>
      </c>
      <c r="C9" s="84">
        <v>5062980</v>
      </c>
      <c r="D9" s="84">
        <v>5041088.18</v>
      </c>
      <c r="E9" s="85">
        <v>99.57</v>
      </c>
    </row>
    <row r="10" spans="1:5" ht="26.25" x14ac:dyDescent="0.25">
      <c r="A10" s="10" t="s">
        <v>166</v>
      </c>
      <c r="B10" s="11">
        <v>5062980</v>
      </c>
      <c r="C10" s="11">
        <v>5062980</v>
      </c>
      <c r="D10" s="11">
        <v>5041088.18</v>
      </c>
      <c r="E10" s="13">
        <v>99.57</v>
      </c>
    </row>
    <row r="11" spans="1:5" ht="26.25" x14ac:dyDescent="0.25">
      <c r="A11" s="5" t="s">
        <v>167</v>
      </c>
      <c r="B11" s="6">
        <v>5062980</v>
      </c>
      <c r="C11" s="6">
        <v>5062980</v>
      </c>
      <c r="D11" s="6">
        <v>5041088.18</v>
      </c>
      <c r="E11" s="7">
        <v>99.57</v>
      </c>
    </row>
    <row r="12" spans="1:5" ht="26.25" x14ac:dyDescent="0.25">
      <c r="A12" s="32" t="s">
        <v>168</v>
      </c>
      <c r="B12" s="30">
        <v>5062980</v>
      </c>
      <c r="C12" s="30">
        <v>5062980</v>
      </c>
      <c r="D12" s="30">
        <v>5041088.18</v>
      </c>
      <c r="E12" s="31">
        <v>99.57</v>
      </c>
    </row>
    <row r="13" spans="1:5" x14ac:dyDescent="0.25">
      <c r="A13" s="22" t="s">
        <v>111</v>
      </c>
      <c r="B13" s="23">
        <v>196622</v>
      </c>
      <c r="C13" s="23">
        <v>196622</v>
      </c>
      <c r="D13" s="23">
        <v>210212.86</v>
      </c>
      <c r="E13" s="25">
        <v>106.91</v>
      </c>
    </row>
    <row r="14" spans="1:5" x14ac:dyDescent="0.25">
      <c r="A14" s="22" t="s">
        <v>113</v>
      </c>
      <c r="B14" s="23">
        <v>601000</v>
      </c>
      <c r="C14" s="23">
        <v>601000</v>
      </c>
      <c r="D14" s="23">
        <v>673589.45</v>
      </c>
      <c r="E14" s="25">
        <v>112.08</v>
      </c>
    </row>
    <row r="15" spans="1:5" x14ac:dyDescent="0.25">
      <c r="A15" s="22" t="s">
        <v>115</v>
      </c>
      <c r="B15" s="23">
        <v>5210</v>
      </c>
      <c r="C15" s="23">
        <v>5210</v>
      </c>
      <c r="D15" s="23">
        <v>4056.34</v>
      </c>
      <c r="E15" s="25">
        <v>77.86</v>
      </c>
    </row>
    <row r="16" spans="1:5" x14ac:dyDescent="0.25">
      <c r="A16" s="22" t="s">
        <v>116</v>
      </c>
      <c r="B16" s="23">
        <v>421448</v>
      </c>
      <c r="C16" s="23">
        <v>421448</v>
      </c>
      <c r="D16" s="23">
        <v>455578.69</v>
      </c>
      <c r="E16" s="25">
        <v>108.1</v>
      </c>
    </row>
    <row r="17" spans="1:5" x14ac:dyDescent="0.25">
      <c r="A17" s="22" t="s">
        <v>118</v>
      </c>
      <c r="B17" s="23">
        <v>32315</v>
      </c>
      <c r="C17" s="23">
        <v>32315</v>
      </c>
      <c r="D17" s="23">
        <v>28360.28</v>
      </c>
      <c r="E17" s="25">
        <v>87.76</v>
      </c>
    </row>
    <row r="18" spans="1:5" x14ac:dyDescent="0.25">
      <c r="A18" s="22" t="s">
        <v>119</v>
      </c>
      <c r="B18" s="23">
        <v>3801950</v>
      </c>
      <c r="C18" s="23">
        <v>3801950</v>
      </c>
      <c r="D18" s="23">
        <v>3666466.55</v>
      </c>
      <c r="E18" s="25">
        <v>96.44</v>
      </c>
    </row>
    <row r="19" spans="1:5" x14ac:dyDescent="0.25">
      <c r="A19" s="22" t="s">
        <v>121</v>
      </c>
      <c r="B19" s="25">
        <v>635</v>
      </c>
      <c r="C19" s="25">
        <v>635</v>
      </c>
      <c r="D19" s="25">
        <v>100</v>
      </c>
      <c r="E19" s="25">
        <v>15.75</v>
      </c>
    </row>
    <row r="20" spans="1:5" ht="32.25" x14ac:dyDescent="0.25">
      <c r="A20" s="22" t="s">
        <v>123</v>
      </c>
      <c r="B20" s="23">
        <v>3800</v>
      </c>
      <c r="C20" s="23">
        <v>3800</v>
      </c>
      <c r="D20" s="23">
        <v>2724.01</v>
      </c>
      <c r="E20" s="25">
        <v>71.680000000000007</v>
      </c>
    </row>
    <row r="21" spans="1:5" ht="26.25" x14ac:dyDescent="0.25">
      <c r="A21" s="5" t="s">
        <v>169</v>
      </c>
      <c r="B21" s="6">
        <v>83718</v>
      </c>
      <c r="C21" s="6">
        <v>83718</v>
      </c>
      <c r="D21" s="6">
        <v>78582.929999999993</v>
      </c>
      <c r="E21" s="7">
        <v>93.87</v>
      </c>
    </row>
    <row r="22" spans="1:5" x14ac:dyDescent="0.25">
      <c r="A22" s="16" t="s">
        <v>170</v>
      </c>
      <c r="B22" s="17">
        <v>76403</v>
      </c>
      <c r="C22" s="17">
        <v>76403</v>
      </c>
      <c r="D22" s="17">
        <v>76283.199999999997</v>
      </c>
      <c r="E22" s="18">
        <v>99.84</v>
      </c>
    </row>
    <row r="23" spans="1:5" x14ac:dyDescent="0.25">
      <c r="A23" s="22" t="s">
        <v>111</v>
      </c>
      <c r="B23" s="23">
        <v>51403</v>
      </c>
      <c r="C23" s="23">
        <v>51403</v>
      </c>
      <c r="D23" s="23">
        <v>50222.65</v>
      </c>
      <c r="E23" s="25">
        <v>97.7</v>
      </c>
    </row>
    <row r="24" spans="1:5" x14ac:dyDescent="0.25">
      <c r="A24" s="86" t="s">
        <v>49</v>
      </c>
      <c r="B24" s="6">
        <v>25227</v>
      </c>
      <c r="C24" s="6">
        <v>25227</v>
      </c>
      <c r="D24" s="6">
        <v>25225.31</v>
      </c>
      <c r="E24" s="7">
        <v>99.99</v>
      </c>
    </row>
    <row r="25" spans="1:5" x14ac:dyDescent="0.25">
      <c r="A25" s="87" t="s">
        <v>51</v>
      </c>
      <c r="B25" s="32"/>
      <c r="C25" s="32"/>
      <c r="D25" s="30">
        <v>20365.05</v>
      </c>
      <c r="E25" s="32"/>
    </row>
    <row r="26" spans="1:5" x14ac:dyDescent="0.25">
      <c r="A26" s="87" t="s">
        <v>54</v>
      </c>
      <c r="B26" s="32"/>
      <c r="C26" s="32"/>
      <c r="D26" s="30">
        <v>1500</v>
      </c>
      <c r="E26" s="32"/>
    </row>
    <row r="27" spans="1:5" ht="26.25" x14ac:dyDescent="0.25">
      <c r="A27" s="87" t="s">
        <v>57</v>
      </c>
      <c r="B27" s="32"/>
      <c r="C27" s="32"/>
      <c r="D27" s="30">
        <v>3360.26</v>
      </c>
      <c r="E27" s="32"/>
    </row>
    <row r="28" spans="1:5" x14ac:dyDescent="0.25">
      <c r="A28" s="86" t="s">
        <v>58</v>
      </c>
      <c r="B28" s="6">
        <v>1156</v>
      </c>
      <c r="C28" s="6">
        <v>1156</v>
      </c>
      <c r="D28" s="6">
        <v>1155.55</v>
      </c>
      <c r="E28" s="7">
        <v>99.96</v>
      </c>
    </row>
    <row r="29" spans="1:5" ht="26.25" x14ac:dyDescent="0.25">
      <c r="A29" s="87" t="s">
        <v>61</v>
      </c>
      <c r="B29" s="32"/>
      <c r="C29" s="32"/>
      <c r="D29" s="30">
        <v>1155.55</v>
      </c>
      <c r="E29" s="32"/>
    </row>
    <row r="30" spans="1:5" x14ac:dyDescent="0.25">
      <c r="A30" s="86" t="s">
        <v>49</v>
      </c>
      <c r="B30" s="6">
        <v>23420</v>
      </c>
      <c r="C30" s="6">
        <v>23420</v>
      </c>
      <c r="D30" s="6">
        <v>21906.55</v>
      </c>
      <c r="E30" s="7">
        <v>93.54</v>
      </c>
    </row>
    <row r="31" spans="1:5" x14ac:dyDescent="0.25">
      <c r="A31" s="87" t="s">
        <v>51</v>
      </c>
      <c r="B31" s="32"/>
      <c r="C31" s="32"/>
      <c r="D31" s="30">
        <v>17688</v>
      </c>
      <c r="E31" s="32"/>
    </row>
    <row r="32" spans="1:5" x14ac:dyDescent="0.25">
      <c r="A32" s="87" t="s">
        <v>54</v>
      </c>
      <c r="B32" s="32"/>
      <c r="C32" s="32"/>
      <c r="D32" s="30">
        <v>1300</v>
      </c>
      <c r="E32" s="32"/>
    </row>
    <row r="33" spans="1:5" ht="26.25" x14ac:dyDescent="0.25">
      <c r="A33" s="87" t="s">
        <v>57</v>
      </c>
      <c r="B33" s="32"/>
      <c r="C33" s="32"/>
      <c r="D33" s="30">
        <v>2918.55</v>
      </c>
      <c r="E33" s="32"/>
    </row>
    <row r="34" spans="1:5" x14ac:dyDescent="0.25">
      <c r="A34" s="86" t="s">
        <v>58</v>
      </c>
      <c r="B34" s="6">
        <v>1600</v>
      </c>
      <c r="C34" s="6">
        <v>1600</v>
      </c>
      <c r="D34" s="6">
        <v>1935.24</v>
      </c>
      <c r="E34" s="7">
        <v>120.95</v>
      </c>
    </row>
    <row r="35" spans="1:5" ht="26.25" x14ac:dyDescent="0.25">
      <c r="A35" s="87" t="s">
        <v>61</v>
      </c>
      <c r="B35" s="32"/>
      <c r="C35" s="32"/>
      <c r="D35" s="30">
        <v>1636.56</v>
      </c>
      <c r="E35" s="32"/>
    </row>
    <row r="36" spans="1:5" x14ac:dyDescent="0.25">
      <c r="A36" s="87" t="s">
        <v>76</v>
      </c>
      <c r="B36" s="32"/>
      <c r="C36" s="32"/>
      <c r="D36" s="31">
        <v>298.68</v>
      </c>
      <c r="E36" s="32"/>
    </row>
    <row r="37" spans="1:5" x14ac:dyDescent="0.25">
      <c r="A37" s="22" t="s">
        <v>118</v>
      </c>
      <c r="B37" s="23">
        <v>25000</v>
      </c>
      <c r="C37" s="23">
        <v>25000</v>
      </c>
      <c r="D37" s="23">
        <v>26060.55</v>
      </c>
      <c r="E37" s="25">
        <v>104.24</v>
      </c>
    </row>
    <row r="38" spans="1:5" x14ac:dyDescent="0.25">
      <c r="A38" s="86" t="s">
        <v>49</v>
      </c>
      <c r="B38" s="6">
        <v>23600</v>
      </c>
      <c r="C38" s="6">
        <v>23600</v>
      </c>
      <c r="D38" s="6">
        <v>25178.01</v>
      </c>
      <c r="E38" s="7">
        <v>106.69</v>
      </c>
    </row>
    <row r="39" spans="1:5" x14ac:dyDescent="0.25">
      <c r="A39" s="87" t="s">
        <v>51</v>
      </c>
      <c r="B39" s="32"/>
      <c r="C39" s="32"/>
      <c r="D39" s="30">
        <v>21182.81</v>
      </c>
      <c r="E39" s="32"/>
    </row>
    <row r="40" spans="1:5" x14ac:dyDescent="0.25">
      <c r="A40" s="87" t="s">
        <v>54</v>
      </c>
      <c r="B40" s="32"/>
      <c r="C40" s="32"/>
      <c r="D40" s="31">
        <v>500</v>
      </c>
      <c r="E40" s="32"/>
    </row>
    <row r="41" spans="1:5" ht="26.25" x14ac:dyDescent="0.25">
      <c r="A41" s="87" t="s">
        <v>57</v>
      </c>
      <c r="B41" s="32"/>
      <c r="C41" s="32"/>
      <c r="D41" s="30">
        <v>3495.2</v>
      </c>
      <c r="E41" s="32"/>
    </row>
    <row r="42" spans="1:5" x14ac:dyDescent="0.25">
      <c r="A42" s="86" t="s">
        <v>58</v>
      </c>
      <c r="B42" s="6">
        <v>1400</v>
      </c>
      <c r="C42" s="6">
        <v>1400</v>
      </c>
      <c r="D42" s="7">
        <v>882.54</v>
      </c>
      <c r="E42" s="7">
        <v>63.04</v>
      </c>
    </row>
    <row r="43" spans="1:5" ht="26.25" x14ac:dyDescent="0.25">
      <c r="A43" s="87" t="s">
        <v>61</v>
      </c>
      <c r="B43" s="32"/>
      <c r="C43" s="32"/>
      <c r="D43" s="31">
        <v>828.9</v>
      </c>
      <c r="E43" s="32"/>
    </row>
    <row r="44" spans="1:5" x14ac:dyDescent="0.25">
      <c r="A44" s="87" t="s">
        <v>76</v>
      </c>
      <c r="B44" s="32"/>
      <c r="C44" s="32"/>
      <c r="D44" s="31">
        <v>53.64</v>
      </c>
      <c r="E44" s="32"/>
    </row>
    <row r="45" spans="1:5" x14ac:dyDescent="0.25">
      <c r="A45" s="16" t="s">
        <v>171</v>
      </c>
      <c r="B45" s="17">
        <v>7315</v>
      </c>
      <c r="C45" s="17">
        <v>7315</v>
      </c>
      <c r="D45" s="17">
        <v>2299.73</v>
      </c>
      <c r="E45" s="18">
        <v>31.44</v>
      </c>
    </row>
    <row r="46" spans="1:5" x14ac:dyDescent="0.25">
      <c r="A46" s="22" t="s">
        <v>118</v>
      </c>
      <c r="B46" s="23">
        <v>7315</v>
      </c>
      <c r="C46" s="23">
        <v>7315</v>
      </c>
      <c r="D46" s="23">
        <v>2299.73</v>
      </c>
      <c r="E46" s="25">
        <v>31.44</v>
      </c>
    </row>
    <row r="47" spans="1:5" x14ac:dyDescent="0.25">
      <c r="A47" s="86" t="s">
        <v>49</v>
      </c>
      <c r="B47" s="6">
        <v>1000</v>
      </c>
      <c r="C47" s="6">
        <v>1000</v>
      </c>
      <c r="D47" s="7">
        <v>940</v>
      </c>
      <c r="E47" s="7">
        <v>94</v>
      </c>
    </row>
    <row r="48" spans="1:5" x14ac:dyDescent="0.25">
      <c r="A48" s="87" t="s">
        <v>54</v>
      </c>
      <c r="B48" s="32"/>
      <c r="C48" s="32"/>
      <c r="D48" s="31">
        <v>940</v>
      </c>
      <c r="E48" s="32"/>
    </row>
    <row r="49" spans="1:5" x14ac:dyDescent="0.25">
      <c r="A49" s="86" t="s">
        <v>58</v>
      </c>
      <c r="B49" s="6">
        <v>6315</v>
      </c>
      <c r="C49" s="6">
        <v>6315</v>
      </c>
      <c r="D49" s="6">
        <v>1359.73</v>
      </c>
      <c r="E49" s="7">
        <v>21.53</v>
      </c>
    </row>
    <row r="50" spans="1:5" x14ac:dyDescent="0.25">
      <c r="A50" s="87" t="s">
        <v>60</v>
      </c>
      <c r="B50" s="32"/>
      <c r="C50" s="32"/>
      <c r="D50" s="30">
        <v>1359.73</v>
      </c>
      <c r="E50" s="32"/>
    </row>
    <row r="51" spans="1:5" ht="39" x14ac:dyDescent="0.25">
      <c r="A51" s="5" t="s">
        <v>172</v>
      </c>
      <c r="B51" s="6">
        <v>821234</v>
      </c>
      <c r="C51" s="6">
        <v>821234</v>
      </c>
      <c r="D51" s="6">
        <v>860925.14</v>
      </c>
      <c r="E51" s="7">
        <v>104.83</v>
      </c>
    </row>
    <row r="52" spans="1:5" x14ac:dyDescent="0.25">
      <c r="A52" s="16" t="s">
        <v>173</v>
      </c>
      <c r="B52" s="17">
        <v>19600</v>
      </c>
      <c r="C52" s="17">
        <v>19600</v>
      </c>
      <c r="D52" s="17">
        <v>19600</v>
      </c>
      <c r="E52" s="18">
        <v>100</v>
      </c>
    </row>
    <row r="53" spans="1:5" x14ac:dyDescent="0.25">
      <c r="A53" s="22" t="s">
        <v>111</v>
      </c>
      <c r="B53" s="23">
        <v>19600</v>
      </c>
      <c r="C53" s="23">
        <v>19600</v>
      </c>
      <c r="D53" s="23">
        <v>19600</v>
      </c>
      <c r="E53" s="25">
        <v>100</v>
      </c>
    </row>
    <row r="54" spans="1:5" x14ac:dyDescent="0.25">
      <c r="A54" s="86" t="s">
        <v>58</v>
      </c>
      <c r="B54" s="6">
        <v>19600</v>
      </c>
      <c r="C54" s="6">
        <v>19600</v>
      </c>
      <c r="D54" s="6">
        <v>19600</v>
      </c>
      <c r="E54" s="7">
        <v>100</v>
      </c>
    </row>
    <row r="55" spans="1:5" ht="26.25" x14ac:dyDescent="0.25">
      <c r="A55" s="87" t="s">
        <v>64</v>
      </c>
      <c r="B55" s="32"/>
      <c r="C55" s="32"/>
      <c r="D55" s="31">
        <v>577.05999999999995</v>
      </c>
      <c r="E55" s="32"/>
    </row>
    <row r="56" spans="1:5" x14ac:dyDescent="0.25">
      <c r="A56" s="87" t="s">
        <v>65</v>
      </c>
      <c r="B56" s="32"/>
      <c r="C56" s="32"/>
      <c r="D56" s="31">
        <v>774.12</v>
      </c>
      <c r="E56" s="32"/>
    </row>
    <row r="57" spans="1:5" x14ac:dyDescent="0.25">
      <c r="A57" s="87" t="s">
        <v>66</v>
      </c>
      <c r="B57" s="32"/>
      <c r="C57" s="32"/>
      <c r="D57" s="30">
        <v>2264.5500000000002</v>
      </c>
      <c r="E57" s="32"/>
    </row>
    <row r="58" spans="1:5" x14ac:dyDescent="0.25">
      <c r="A58" s="87" t="s">
        <v>71</v>
      </c>
      <c r="B58" s="32"/>
      <c r="C58" s="32"/>
      <c r="D58" s="31">
        <v>752.29</v>
      </c>
      <c r="E58" s="32"/>
    </row>
    <row r="59" spans="1:5" x14ac:dyDescent="0.25">
      <c r="A59" s="87" t="s">
        <v>77</v>
      </c>
      <c r="B59" s="32"/>
      <c r="C59" s="32"/>
      <c r="D59" s="30">
        <v>15231.98</v>
      </c>
      <c r="E59" s="32"/>
    </row>
    <row r="60" spans="1:5" ht="26.25" x14ac:dyDescent="0.25">
      <c r="A60" s="16" t="s">
        <v>174</v>
      </c>
      <c r="B60" s="17">
        <v>674984</v>
      </c>
      <c r="C60" s="17">
        <v>674984</v>
      </c>
      <c r="D60" s="17">
        <v>715718.46</v>
      </c>
      <c r="E60" s="18">
        <v>106.03</v>
      </c>
    </row>
    <row r="61" spans="1:5" x14ac:dyDescent="0.25">
      <c r="A61" s="22" t="s">
        <v>111</v>
      </c>
      <c r="B61" s="23">
        <v>1919</v>
      </c>
      <c r="C61" s="23">
        <v>1919</v>
      </c>
      <c r="D61" s="23">
        <v>1789.43</v>
      </c>
      <c r="E61" s="25">
        <v>93.25</v>
      </c>
    </row>
    <row r="62" spans="1:5" x14ac:dyDescent="0.25">
      <c r="A62" s="86" t="s">
        <v>49</v>
      </c>
      <c r="B62" s="7">
        <v>955</v>
      </c>
      <c r="C62" s="7">
        <v>955</v>
      </c>
      <c r="D62" s="7">
        <v>954.8</v>
      </c>
      <c r="E62" s="7">
        <v>99.98</v>
      </c>
    </row>
    <row r="63" spans="1:5" x14ac:dyDescent="0.25">
      <c r="A63" s="87" t="s">
        <v>54</v>
      </c>
      <c r="B63" s="32"/>
      <c r="C63" s="32"/>
      <c r="D63" s="31">
        <v>954.8</v>
      </c>
      <c r="E63" s="32"/>
    </row>
    <row r="64" spans="1:5" x14ac:dyDescent="0.25">
      <c r="A64" s="86" t="s">
        <v>58</v>
      </c>
      <c r="B64" s="7">
        <v>964</v>
      </c>
      <c r="C64" s="7">
        <v>964</v>
      </c>
      <c r="D64" s="7">
        <v>834.63</v>
      </c>
      <c r="E64" s="7">
        <v>86.58</v>
      </c>
    </row>
    <row r="65" spans="1:5" ht="26.25" x14ac:dyDescent="0.25">
      <c r="A65" s="87" t="s">
        <v>64</v>
      </c>
      <c r="B65" s="32"/>
      <c r="C65" s="32"/>
      <c r="D65" s="31">
        <v>61.94</v>
      </c>
      <c r="E65" s="32"/>
    </row>
    <row r="66" spans="1:5" x14ac:dyDescent="0.25">
      <c r="A66" s="87" t="s">
        <v>65</v>
      </c>
      <c r="B66" s="32"/>
      <c r="C66" s="32"/>
      <c r="D66" s="31">
        <v>240.84</v>
      </c>
      <c r="E66" s="32"/>
    </row>
    <row r="67" spans="1:5" x14ac:dyDescent="0.25">
      <c r="A67" s="87" t="s">
        <v>71</v>
      </c>
      <c r="B67" s="32"/>
      <c r="C67" s="32"/>
      <c r="D67" s="31">
        <v>500</v>
      </c>
      <c r="E67" s="32"/>
    </row>
    <row r="68" spans="1:5" x14ac:dyDescent="0.25">
      <c r="A68" s="87" t="s">
        <v>77</v>
      </c>
      <c r="B68" s="32"/>
      <c r="C68" s="32"/>
      <c r="D68" s="31">
        <v>31.85</v>
      </c>
      <c r="E68" s="32"/>
    </row>
    <row r="69" spans="1:5" x14ac:dyDescent="0.25">
      <c r="A69" s="22" t="s">
        <v>113</v>
      </c>
      <c r="B69" s="23">
        <v>469365</v>
      </c>
      <c r="C69" s="23">
        <v>469365</v>
      </c>
      <c r="D69" s="23">
        <v>492650.88</v>
      </c>
      <c r="E69" s="25">
        <v>104.96</v>
      </c>
    </row>
    <row r="70" spans="1:5" x14ac:dyDescent="0.25">
      <c r="A70" s="86" t="s">
        <v>49</v>
      </c>
      <c r="B70" s="6">
        <v>352000</v>
      </c>
      <c r="C70" s="6">
        <v>352000</v>
      </c>
      <c r="D70" s="6">
        <v>327543.24</v>
      </c>
      <c r="E70" s="7">
        <v>93.05</v>
      </c>
    </row>
    <row r="71" spans="1:5" x14ac:dyDescent="0.25">
      <c r="A71" s="87" t="s">
        <v>51</v>
      </c>
      <c r="B71" s="32"/>
      <c r="C71" s="32"/>
      <c r="D71" s="30">
        <v>253143.13</v>
      </c>
      <c r="E71" s="32"/>
    </row>
    <row r="72" spans="1:5" x14ac:dyDescent="0.25">
      <c r="A72" s="87" t="s">
        <v>54</v>
      </c>
      <c r="B72" s="32"/>
      <c r="C72" s="32"/>
      <c r="D72" s="30">
        <v>35319.769999999997</v>
      </c>
      <c r="E72" s="32"/>
    </row>
    <row r="73" spans="1:5" ht="26.25" x14ac:dyDescent="0.25">
      <c r="A73" s="87" t="s">
        <v>57</v>
      </c>
      <c r="B73" s="32"/>
      <c r="C73" s="32"/>
      <c r="D73" s="30">
        <v>39080.339999999997</v>
      </c>
      <c r="E73" s="32"/>
    </row>
    <row r="74" spans="1:5" x14ac:dyDescent="0.25">
      <c r="A74" s="86" t="s">
        <v>58</v>
      </c>
      <c r="B74" s="6">
        <v>117100</v>
      </c>
      <c r="C74" s="6">
        <v>117100</v>
      </c>
      <c r="D74" s="6">
        <v>164596.85999999999</v>
      </c>
      <c r="E74" s="7">
        <v>140.56</v>
      </c>
    </row>
    <row r="75" spans="1:5" x14ac:dyDescent="0.25">
      <c r="A75" s="87" t="s">
        <v>60</v>
      </c>
      <c r="B75" s="32"/>
      <c r="C75" s="32"/>
      <c r="D75" s="31">
        <v>720.62</v>
      </c>
      <c r="E75" s="32"/>
    </row>
    <row r="76" spans="1:5" ht="26.25" x14ac:dyDescent="0.25">
      <c r="A76" s="87" t="s">
        <v>61</v>
      </c>
      <c r="B76" s="32"/>
      <c r="C76" s="32"/>
      <c r="D76" s="30">
        <v>19435.07</v>
      </c>
      <c r="E76" s="32"/>
    </row>
    <row r="77" spans="1:5" x14ac:dyDescent="0.25">
      <c r="A77" s="87" t="s">
        <v>65</v>
      </c>
      <c r="B77" s="32"/>
      <c r="C77" s="32"/>
      <c r="D77" s="30">
        <v>143142.60999999999</v>
      </c>
      <c r="E77" s="32"/>
    </row>
    <row r="78" spans="1:5" ht="26.25" x14ac:dyDescent="0.25">
      <c r="A78" s="87" t="s">
        <v>67</v>
      </c>
      <c r="B78" s="32"/>
      <c r="C78" s="32"/>
      <c r="D78" s="31">
        <v>15.2</v>
      </c>
      <c r="E78" s="32"/>
    </row>
    <row r="79" spans="1:5" ht="26.25" x14ac:dyDescent="0.25">
      <c r="A79" s="87" t="s">
        <v>72</v>
      </c>
      <c r="B79" s="32"/>
      <c r="C79" s="32"/>
      <c r="D79" s="32"/>
      <c r="E79" s="32"/>
    </row>
    <row r="80" spans="1:5" x14ac:dyDescent="0.25">
      <c r="A80" s="87" t="s">
        <v>74</v>
      </c>
      <c r="B80" s="32"/>
      <c r="C80" s="32"/>
      <c r="D80" s="31">
        <v>245.32</v>
      </c>
      <c r="E80" s="32"/>
    </row>
    <row r="81" spans="1:5" x14ac:dyDescent="0.25">
      <c r="A81" s="87" t="s">
        <v>79</v>
      </c>
      <c r="B81" s="32"/>
      <c r="C81" s="32"/>
      <c r="D81" s="31">
        <v>14.4</v>
      </c>
      <c r="E81" s="32"/>
    </row>
    <row r="82" spans="1:5" x14ac:dyDescent="0.25">
      <c r="A82" s="87" t="s">
        <v>84</v>
      </c>
      <c r="B82" s="32"/>
      <c r="C82" s="32"/>
      <c r="D82" s="31">
        <v>515.04</v>
      </c>
      <c r="E82" s="32"/>
    </row>
    <row r="83" spans="1:5" x14ac:dyDescent="0.25">
      <c r="A83" s="87" t="s">
        <v>85</v>
      </c>
      <c r="B83" s="32"/>
      <c r="C83" s="32"/>
      <c r="D83" s="31">
        <v>500</v>
      </c>
      <c r="E83" s="32"/>
    </row>
    <row r="84" spans="1:5" ht="26.25" x14ac:dyDescent="0.25">
      <c r="A84" s="87" t="s">
        <v>87</v>
      </c>
      <c r="B84" s="32"/>
      <c r="C84" s="32"/>
      <c r="D84" s="31">
        <v>8.6</v>
      </c>
      <c r="E84" s="32"/>
    </row>
    <row r="85" spans="1:5" ht="26.25" x14ac:dyDescent="0.25">
      <c r="A85" s="86" t="s">
        <v>98</v>
      </c>
      <c r="B85" s="7">
        <v>265</v>
      </c>
      <c r="C85" s="7">
        <v>265</v>
      </c>
      <c r="D85" s="7">
        <v>510.78</v>
      </c>
      <c r="E85" s="7">
        <v>192.75</v>
      </c>
    </row>
    <row r="86" spans="1:5" x14ac:dyDescent="0.25">
      <c r="A86" s="87" t="s">
        <v>100</v>
      </c>
      <c r="B86" s="32"/>
      <c r="C86" s="32"/>
      <c r="D86" s="31">
        <v>63.2</v>
      </c>
      <c r="E86" s="32"/>
    </row>
    <row r="87" spans="1:5" x14ac:dyDescent="0.25">
      <c r="A87" s="87" t="s">
        <v>105</v>
      </c>
      <c r="B87" s="32"/>
      <c r="C87" s="32"/>
      <c r="D87" s="31">
        <v>447.58</v>
      </c>
      <c r="E87" s="32"/>
    </row>
    <row r="88" spans="1:5" x14ac:dyDescent="0.25">
      <c r="A88" s="22" t="s">
        <v>119</v>
      </c>
      <c r="B88" s="23">
        <v>200000</v>
      </c>
      <c r="C88" s="23">
        <v>200000</v>
      </c>
      <c r="D88" s="23">
        <v>218554.14</v>
      </c>
      <c r="E88" s="25">
        <v>109.28</v>
      </c>
    </row>
    <row r="89" spans="1:5" x14ac:dyDescent="0.25">
      <c r="A89" s="86" t="s">
        <v>49</v>
      </c>
      <c r="B89" s="6">
        <v>145760</v>
      </c>
      <c r="C89" s="6">
        <v>145760</v>
      </c>
      <c r="D89" s="6">
        <v>184544.16</v>
      </c>
      <c r="E89" s="7">
        <v>126.61</v>
      </c>
    </row>
    <row r="90" spans="1:5" x14ac:dyDescent="0.25">
      <c r="A90" s="87" t="s">
        <v>51</v>
      </c>
      <c r="B90" s="32"/>
      <c r="C90" s="32"/>
      <c r="D90" s="30">
        <v>156814.04</v>
      </c>
      <c r="E90" s="32"/>
    </row>
    <row r="91" spans="1:5" ht="26.25" x14ac:dyDescent="0.25">
      <c r="A91" s="87" t="s">
        <v>57</v>
      </c>
      <c r="B91" s="32"/>
      <c r="C91" s="32"/>
      <c r="D91" s="30">
        <v>27730.12</v>
      </c>
      <c r="E91" s="32"/>
    </row>
    <row r="92" spans="1:5" x14ac:dyDescent="0.25">
      <c r="A92" s="86" t="s">
        <v>58</v>
      </c>
      <c r="B92" s="6">
        <v>28240</v>
      </c>
      <c r="C92" s="6">
        <v>28240</v>
      </c>
      <c r="D92" s="6">
        <v>21664.77</v>
      </c>
      <c r="E92" s="7">
        <v>76.72</v>
      </c>
    </row>
    <row r="93" spans="1:5" ht="26.25" x14ac:dyDescent="0.25">
      <c r="A93" s="87" t="s">
        <v>61</v>
      </c>
      <c r="B93" s="32"/>
      <c r="C93" s="32"/>
      <c r="D93" s="30">
        <v>16271.54</v>
      </c>
      <c r="E93" s="32"/>
    </row>
    <row r="94" spans="1:5" ht="26.25" x14ac:dyDescent="0.25">
      <c r="A94" s="87" t="s">
        <v>64</v>
      </c>
      <c r="B94" s="32"/>
      <c r="C94" s="32"/>
      <c r="D94" s="30">
        <v>5393.23</v>
      </c>
      <c r="E94" s="32"/>
    </row>
    <row r="95" spans="1:5" ht="26.25" x14ac:dyDescent="0.25">
      <c r="A95" s="86" t="s">
        <v>98</v>
      </c>
      <c r="B95" s="6">
        <v>20000</v>
      </c>
      <c r="C95" s="6">
        <v>20000</v>
      </c>
      <c r="D95" s="6">
        <v>12345.21</v>
      </c>
      <c r="E95" s="7">
        <v>61.73</v>
      </c>
    </row>
    <row r="96" spans="1:5" ht="26.25" x14ac:dyDescent="0.25">
      <c r="A96" s="87" t="s">
        <v>103</v>
      </c>
      <c r="B96" s="32"/>
      <c r="C96" s="32"/>
      <c r="D96" s="30">
        <v>12345.21</v>
      </c>
      <c r="E96" s="32"/>
    </row>
    <row r="97" spans="1:5" ht="26.25" x14ac:dyDescent="0.25">
      <c r="A97" s="86" t="s">
        <v>106</v>
      </c>
      <c r="B97" s="6">
        <v>6000</v>
      </c>
      <c r="C97" s="6">
        <v>6000</v>
      </c>
      <c r="D97" s="7">
        <v>0</v>
      </c>
      <c r="E97" s="7">
        <v>0</v>
      </c>
    </row>
    <row r="98" spans="1:5" ht="32.25" x14ac:dyDescent="0.25">
      <c r="A98" s="22" t="s">
        <v>123</v>
      </c>
      <c r="B98" s="23">
        <v>3700</v>
      </c>
      <c r="C98" s="23">
        <v>3700</v>
      </c>
      <c r="D98" s="23">
        <v>2724.01</v>
      </c>
      <c r="E98" s="25">
        <v>73.62</v>
      </c>
    </row>
    <row r="99" spans="1:5" x14ac:dyDescent="0.25">
      <c r="A99" s="86" t="s">
        <v>58</v>
      </c>
      <c r="B99" s="6">
        <v>3700</v>
      </c>
      <c r="C99" s="6">
        <v>3700</v>
      </c>
      <c r="D99" s="6">
        <v>2724.01</v>
      </c>
      <c r="E99" s="7">
        <v>73.62</v>
      </c>
    </row>
    <row r="100" spans="1:5" ht="26.25" x14ac:dyDescent="0.25">
      <c r="A100" s="87" t="s">
        <v>72</v>
      </c>
      <c r="B100" s="32"/>
      <c r="C100" s="32"/>
      <c r="D100" s="30">
        <v>2724.01</v>
      </c>
      <c r="E100" s="32"/>
    </row>
    <row r="101" spans="1:5" x14ac:dyDescent="0.25">
      <c r="A101" s="16" t="s">
        <v>175</v>
      </c>
      <c r="B101" s="17">
        <v>3300</v>
      </c>
      <c r="C101" s="17">
        <v>3300</v>
      </c>
      <c r="D101" s="17">
        <v>2256.6799999999998</v>
      </c>
      <c r="E101" s="18">
        <v>68.38</v>
      </c>
    </row>
    <row r="102" spans="1:5" x14ac:dyDescent="0.25">
      <c r="A102" s="22" t="s">
        <v>111</v>
      </c>
      <c r="B102" s="23">
        <v>2300</v>
      </c>
      <c r="C102" s="23">
        <v>2300</v>
      </c>
      <c r="D102" s="23">
        <v>2057.1799999999998</v>
      </c>
      <c r="E102" s="25">
        <v>89.44</v>
      </c>
    </row>
    <row r="103" spans="1:5" ht="39" x14ac:dyDescent="0.25">
      <c r="A103" s="86" t="s">
        <v>92</v>
      </c>
      <c r="B103" s="6">
        <v>2300</v>
      </c>
      <c r="C103" s="6">
        <v>2300</v>
      </c>
      <c r="D103" s="6">
        <v>2057.1799999999998</v>
      </c>
      <c r="E103" s="7">
        <v>89.44</v>
      </c>
    </row>
    <row r="104" spans="1:5" ht="26.25" x14ac:dyDescent="0.25">
      <c r="A104" s="87" t="s">
        <v>94</v>
      </c>
      <c r="B104" s="32"/>
      <c r="C104" s="32"/>
      <c r="D104" s="30">
        <v>2057.1799999999998</v>
      </c>
      <c r="E104" s="32"/>
    </row>
    <row r="105" spans="1:5" x14ac:dyDescent="0.25">
      <c r="A105" s="22" t="s">
        <v>113</v>
      </c>
      <c r="B105" s="23">
        <v>1000</v>
      </c>
      <c r="C105" s="23">
        <v>1000</v>
      </c>
      <c r="D105" s="25">
        <v>199.5</v>
      </c>
      <c r="E105" s="25">
        <v>19.95</v>
      </c>
    </row>
    <row r="106" spans="1:5" ht="39" x14ac:dyDescent="0.25">
      <c r="A106" s="86" t="s">
        <v>92</v>
      </c>
      <c r="B106" s="6">
        <v>1000</v>
      </c>
      <c r="C106" s="6">
        <v>1000</v>
      </c>
      <c r="D106" s="7">
        <v>199.5</v>
      </c>
      <c r="E106" s="7">
        <v>19.95</v>
      </c>
    </row>
    <row r="107" spans="1:5" ht="26.25" x14ac:dyDescent="0.25">
      <c r="A107" s="87" t="s">
        <v>94</v>
      </c>
      <c r="B107" s="32"/>
      <c r="C107" s="32"/>
      <c r="D107" s="31">
        <v>199.5</v>
      </c>
      <c r="E107" s="32"/>
    </row>
    <row r="108" spans="1:5" x14ac:dyDescent="0.25">
      <c r="A108" s="16" t="s">
        <v>176</v>
      </c>
      <c r="B108" s="17">
        <v>1400</v>
      </c>
      <c r="C108" s="17">
        <v>1400</v>
      </c>
      <c r="D108" s="17">
        <v>1400</v>
      </c>
      <c r="E108" s="18">
        <v>100</v>
      </c>
    </row>
    <row r="109" spans="1:5" x14ac:dyDescent="0.25">
      <c r="A109" s="22" t="s">
        <v>111</v>
      </c>
      <c r="B109" s="23">
        <v>1400</v>
      </c>
      <c r="C109" s="23">
        <v>1400</v>
      </c>
      <c r="D109" s="23">
        <v>1400</v>
      </c>
      <c r="E109" s="25">
        <v>100</v>
      </c>
    </row>
    <row r="110" spans="1:5" x14ac:dyDescent="0.25">
      <c r="A110" s="86" t="s">
        <v>58</v>
      </c>
      <c r="B110" s="6">
        <v>1400</v>
      </c>
      <c r="C110" s="6">
        <v>1400</v>
      </c>
      <c r="D110" s="6">
        <v>1400</v>
      </c>
      <c r="E110" s="7">
        <v>100</v>
      </c>
    </row>
    <row r="111" spans="1:5" ht="26.25" x14ac:dyDescent="0.25">
      <c r="A111" s="87" t="s">
        <v>64</v>
      </c>
      <c r="B111" s="32"/>
      <c r="C111" s="32"/>
      <c r="D111" s="31">
        <v>145.78</v>
      </c>
      <c r="E111" s="32"/>
    </row>
    <row r="112" spans="1:5" x14ac:dyDescent="0.25">
      <c r="A112" s="87" t="s">
        <v>65</v>
      </c>
      <c r="B112" s="32"/>
      <c r="C112" s="32"/>
      <c r="D112" s="31">
        <v>850.9</v>
      </c>
      <c r="E112" s="32"/>
    </row>
    <row r="113" spans="1:5" x14ac:dyDescent="0.25">
      <c r="A113" s="87" t="s">
        <v>77</v>
      </c>
      <c r="B113" s="32"/>
      <c r="C113" s="32"/>
      <c r="D113" s="31">
        <v>403.32</v>
      </c>
      <c r="E113" s="32"/>
    </row>
    <row r="114" spans="1:5" ht="26.25" x14ac:dyDescent="0.25">
      <c r="A114" s="16" t="s">
        <v>177</v>
      </c>
      <c r="B114" s="17">
        <v>1950</v>
      </c>
      <c r="C114" s="17">
        <v>1950</v>
      </c>
      <c r="D114" s="17">
        <v>1950</v>
      </c>
      <c r="E114" s="18">
        <v>100</v>
      </c>
    </row>
    <row r="115" spans="1:5" x14ac:dyDescent="0.25">
      <c r="A115" s="22" t="s">
        <v>119</v>
      </c>
      <c r="B115" s="23">
        <v>1950</v>
      </c>
      <c r="C115" s="23">
        <v>1950</v>
      </c>
      <c r="D115" s="23">
        <v>1950</v>
      </c>
      <c r="E115" s="25">
        <v>100</v>
      </c>
    </row>
    <row r="116" spans="1:5" x14ac:dyDescent="0.25">
      <c r="A116" s="86" t="s">
        <v>95</v>
      </c>
      <c r="B116" s="6">
        <v>1950</v>
      </c>
      <c r="C116" s="6">
        <v>1950</v>
      </c>
      <c r="D116" s="6">
        <v>1950</v>
      </c>
      <c r="E116" s="7">
        <v>100</v>
      </c>
    </row>
    <row r="117" spans="1:5" x14ac:dyDescent="0.25">
      <c r="A117" s="87" t="s">
        <v>97</v>
      </c>
      <c r="B117" s="32"/>
      <c r="C117" s="32"/>
      <c r="D117" s="30">
        <v>1950</v>
      </c>
      <c r="E117" s="32"/>
    </row>
    <row r="118" spans="1:5" x14ac:dyDescent="0.25">
      <c r="A118" s="16" t="s">
        <v>178</v>
      </c>
      <c r="B118" s="17">
        <v>120000</v>
      </c>
      <c r="C118" s="17">
        <v>120000</v>
      </c>
      <c r="D118" s="17">
        <v>120000</v>
      </c>
      <c r="E118" s="18">
        <v>100</v>
      </c>
    </row>
    <row r="119" spans="1:5" x14ac:dyDescent="0.25">
      <c r="A119" s="22" t="s">
        <v>111</v>
      </c>
      <c r="B119" s="23">
        <v>120000</v>
      </c>
      <c r="C119" s="23">
        <v>120000</v>
      </c>
      <c r="D119" s="23">
        <v>120000</v>
      </c>
      <c r="E119" s="25">
        <v>100</v>
      </c>
    </row>
    <row r="120" spans="1:5" x14ac:dyDescent="0.25">
      <c r="A120" s="86" t="s">
        <v>49</v>
      </c>
      <c r="B120" s="6">
        <v>120000</v>
      </c>
      <c r="C120" s="6">
        <v>120000</v>
      </c>
      <c r="D120" s="6">
        <v>120000</v>
      </c>
      <c r="E120" s="7">
        <v>100</v>
      </c>
    </row>
    <row r="121" spans="1:5" x14ac:dyDescent="0.25">
      <c r="A121" s="87" t="s">
        <v>51</v>
      </c>
      <c r="B121" s="32"/>
      <c r="C121" s="32"/>
      <c r="D121" s="30">
        <v>102000</v>
      </c>
      <c r="E121" s="32"/>
    </row>
    <row r="122" spans="1:5" ht="26.25" x14ac:dyDescent="0.25">
      <c r="A122" s="87" t="s">
        <v>57</v>
      </c>
      <c r="B122" s="32"/>
      <c r="C122" s="32"/>
      <c r="D122" s="30">
        <v>18000</v>
      </c>
      <c r="E122" s="32"/>
    </row>
    <row r="123" spans="1:5" ht="39" x14ac:dyDescent="0.25">
      <c r="A123" s="5" t="s">
        <v>179</v>
      </c>
      <c r="B123" s="7">
        <v>0</v>
      </c>
      <c r="C123" s="7">
        <v>0</v>
      </c>
      <c r="D123" s="6">
        <v>15143.6</v>
      </c>
      <c r="E123" s="7">
        <v>0</v>
      </c>
    </row>
    <row r="124" spans="1:5" ht="26.25" x14ac:dyDescent="0.25">
      <c r="A124" s="16" t="s">
        <v>180</v>
      </c>
      <c r="B124" s="18">
        <v>0</v>
      </c>
      <c r="C124" s="18">
        <v>0</v>
      </c>
      <c r="D124" s="17">
        <v>15143.6</v>
      </c>
      <c r="E124" s="18">
        <v>0</v>
      </c>
    </row>
    <row r="125" spans="1:5" x14ac:dyDescent="0.25">
      <c r="A125" s="22" t="s">
        <v>111</v>
      </c>
      <c r="B125" s="24"/>
      <c r="C125" s="24"/>
      <c r="D125" s="23">
        <v>15143.6</v>
      </c>
      <c r="E125" s="24"/>
    </row>
    <row r="126" spans="1:5" x14ac:dyDescent="0.25">
      <c r="A126" s="86" t="s">
        <v>58</v>
      </c>
      <c r="B126" s="7">
        <v>0</v>
      </c>
      <c r="C126" s="7">
        <v>0</v>
      </c>
      <c r="D126" s="6">
        <v>15143.6</v>
      </c>
      <c r="E126" s="7">
        <v>0</v>
      </c>
    </row>
    <row r="127" spans="1:5" ht="26.25" x14ac:dyDescent="0.25">
      <c r="A127" s="87" t="s">
        <v>72</v>
      </c>
      <c r="B127" s="32"/>
      <c r="C127" s="32"/>
      <c r="D127" s="30">
        <v>14456.1</v>
      </c>
      <c r="E127" s="32"/>
    </row>
    <row r="128" spans="1:5" x14ac:dyDescent="0.25">
      <c r="A128" s="87" t="s">
        <v>74</v>
      </c>
      <c r="B128" s="32"/>
      <c r="C128" s="32"/>
      <c r="D128" s="31">
        <v>687.5</v>
      </c>
      <c r="E128" s="32"/>
    </row>
    <row r="129" spans="1:5" ht="26.25" x14ac:dyDescent="0.25">
      <c r="A129" s="5" t="s">
        <v>181</v>
      </c>
      <c r="B129" s="6">
        <v>4158028</v>
      </c>
      <c r="C129" s="6">
        <v>4158028</v>
      </c>
      <c r="D129" s="6">
        <v>4086436.51</v>
      </c>
      <c r="E129" s="7">
        <v>98.28</v>
      </c>
    </row>
    <row r="130" spans="1:5" ht="26.25" x14ac:dyDescent="0.25">
      <c r="A130" s="16" t="s">
        <v>182</v>
      </c>
      <c r="B130" s="17">
        <v>4086223</v>
      </c>
      <c r="C130" s="17">
        <v>4086223</v>
      </c>
      <c r="D130" s="17">
        <v>4019367.27</v>
      </c>
      <c r="E130" s="18">
        <v>98.36</v>
      </c>
    </row>
    <row r="131" spans="1:5" x14ac:dyDescent="0.25">
      <c r="A131" s="22" t="s">
        <v>113</v>
      </c>
      <c r="B131" s="23">
        <v>125127</v>
      </c>
      <c r="C131" s="23">
        <v>125127</v>
      </c>
      <c r="D131" s="23">
        <v>180243.07</v>
      </c>
      <c r="E131" s="25">
        <v>144.05000000000001</v>
      </c>
    </row>
    <row r="132" spans="1:5" x14ac:dyDescent="0.25">
      <c r="A132" s="86" t="s">
        <v>49</v>
      </c>
      <c r="B132" s="6">
        <v>107527</v>
      </c>
      <c r="C132" s="6">
        <v>107527</v>
      </c>
      <c r="D132" s="6">
        <v>117411.75</v>
      </c>
      <c r="E132" s="7">
        <v>109.19</v>
      </c>
    </row>
    <row r="133" spans="1:5" x14ac:dyDescent="0.25">
      <c r="A133" s="87" t="s">
        <v>51</v>
      </c>
      <c r="B133" s="32"/>
      <c r="C133" s="32"/>
      <c r="D133" s="30">
        <v>88463.61</v>
      </c>
      <c r="E133" s="32"/>
    </row>
    <row r="134" spans="1:5" x14ac:dyDescent="0.25">
      <c r="A134" s="87" t="s">
        <v>54</v>
      </c>
      <c r="B134" s="32"/>
      <c r="C134" s="32"/>
      <c r="D134" s="30">
        <v>14582.9</v>
      </c>
      <c r="E134" s="32"/>
    </row>
    <row r="135" spans="1:5" ht="39" x14ac:dyDescent="0.25">
      <c r="A135" s="87" t="s">
        <v>56</v>
      </c>
      <c r="B135" s="32"/>
      <c r="C135" s="32"/>
      <c r="D135" s="31">
        <v>231.6</v>
      </c>
      <c r="E135" s="32"/>
    </row>
    <row r="136" spans="1:5" ht="26.25" x14ac:dyDescent="0.25">
      <c r="A136" s="87" t="s">
        <v>57</v>
      </c>
      <c r="B136" s="32"/>
      <c r="C136" s="32"/>
      <c r="D136" s="30">
        <v>14133.64</v>
      </c>
      <c r="E136" s="32"/>
    </row>
    <row r="137" spans="1:5" x14ac:dyDescent="0.25">
      <c r="A137" s="86" t="s">
        <v>58</v>
      </c>
      <c r="B137" s="6">
        <v>16600</v>
      </c>
      <c r="C137" s="6">
        <v>16600</v>
      </c>
      <c r="D137" s="6">
        <v>60075.65</v>
      </c>
      <c r="E137" s="7">
        <v>361.9</v>
      </c>
    </row>
    <row r="138" spans="1:5" x14ac:dyDescent="0.25">
      <c r="A138" s="87" t="s">
        <v>60</v>
      </c>
      <c r="B138" s="32"/>
      <c r="C138" s="32"/>
      <c r="D138" s="30">
        <v>3587.68</v>
      </c>
      <c r="E138" s="32"/>
    </row>
    <row r="139" spans="1:5" ht="26.25" x14ac:dyDescent="0.25">
      <c r="A139" s="87" t="s">
        <v>61</v>
      </c>
      <c r="B139" s="32"/>
      <c r="C139" s="32"/>
      <c r="D139" s="30">
        <v>2035.33</v>
      </c>
      <c r="E139" s="32"/>
    </row>
    <row r="140" spans="1:5" ht="26.25" x14ac:dyDescent="0.25">
      <c r="A140" s="87" t="s">
        <v>62</v>
      </c>
      <c r="B140" s="32"/>
      <c r="C140" s="32"/>
      <c r="D140" s="30">
        <v>3200</v>
      </c>
      <c r="E140" s="32"/>
    </row>
    <row r="141" spans="1:5" ht="26.25" x14ac:dyDescent="0.25">
      <c r="A141" s="87" t="s">
        <v>64</v>
      </c>
      <c r="B141" s="32"/>
      <c r="C141" s="32"/>
      <c r="D141" s="30">
        <v>3612.74</v>
      </c>
      <c r="E141" s="32"/>
    </row>
    <row r="142" spans="1:5" x14ac:dyDescent="0.25">
      <c r="A142" s="87" t="s">
        <v>65</v>
      </c>
      <c r="B142" s="32"/>
      <c r="C142" s="32"/>
      <c r="D142" s="30">
        <v>2774.06</v>
      </c>
      <c r="E142" s="32"/>
    </row>
    <row r="143" spans="1:5" x14ac:dyDescent="0.25">
      <c r="A143" s="87" t="s">
        <v>66</v>
      </c>
      <c r="B143" s="32"/>
      <c r="C143" s="32"/>
      <c r="D143" s="30">
        <v>20279.77</v>
      </c>
      <c r="E143" s="32"/>
    </row>
    <row r="144" spans="1:5" ht="26.25" x14ac:dyDescent="0.25">
      <c r="A144" s="87" t="s">
        <v>67</v>
      </c>
      <c r="B144" s="32"/>
      <c r="C144" s="32"/>
      <c r="D144" s="31">
        <v>771.76</v>
      </c>
      <c r="E144" s="32"/>
    </row>
    <row r="145" spans="1:5" x14ac:dyDescent="0.25">
      <c r="A145" s="87" t="s">
        <v>68</v>
      </c>
      <c r="B145" s="32"/>
      <c r="C145" s="32"/>
      <c r="D145" s="31">
        <v>6.08</v>
      </c>
      <c r="E145" s="32"/>
    </row>
    <row r="146" spans="1:5" x14ac:dyDescent="0.25">
      <c r="A146" s="87" t="s">
        <v>71</v>
      </c>
      <c r="B146" s="32"/>
      <c r="C146" s="32"/>
      <c r="D146" s="30">
        <v>3772.83</v>
      </c>
      <c r="E146" s="32"/>
    </row>
    <row r="147" spans="1:5" ht="26.25" x14ac:dyDescent="0.25">
      <c r="A147" s="87" t="s">
        <v>72</v>
      </c>
      <c r="B147" s="32"/>
      <c r="C147" s="32"/>
      <c r="D147" s="32"/>
      <c r="E147" s="32"/>
    </row>
    <row r="148" spans="1:5" x14ac:dyDescent="0.25">
      <c r="A148" s="87" t="s">
        <v>73</v>
      </c>
      <c r="B148" s="32"/>
      <c r="C148" s="32"/>
      <c r="D148" s="31">
        <v>40</v>
      </c>
      <c r="E148" s="32"/>
    </row>
    <row r="149" spans="1:5" x14ac:dyDescent="0.25">
      <c r="A149" s="87" t="s">
        <v>74</v>
      </c>
      <c r="B149" s="32"/>
      <c r="C149" s="32"/>
      <c r="D149" s="30">
        <v>2894.82</v>
      </c>
      <c r="E149" s="32"/>
    </row>
    <row r="150" spans="1:5" x14ac:dyDescent="0.25">
      <c r="A150" s="87" t="s">
        <v>75</v>
      </c>
      <c r="B150" s="32"/>
      <c r="C150" s="32"/>
      <c r="D150" s="31">
        <v>250.53</v>
      </c>
      <c r="E150" s="32"/>
    </row>
    <row r="151" spans="1:5" x14ac:dyDescent="0.25">
      <c r="A151" s="87" t="s">
        <v>76</v>
      </c>
      <c r="B151" s="32"/>
      <c r="C151" s="32"/>
      <c r="D151" s="31">
        <v>656.49</v>
      </c>
      <c r="E151" s="32"/>
    </row>
    <row r="152" spans="1:5" x14ac:dyDescent="0.25">
      <c r="A152" s="87" t="s">
        <v>77</v>
      </c>
      <c r="B152" s="32"/>
      <c r="C152" s="32"/>
      <c r="D152" s="30">
        <v>6502.02</v>
      </c>
      <c r="E152" s="32"/>
    </row>
    <row r="153" spans="1:5" x14ac:dyDescent="0.25">
      <c r="A153" s="87" t="s">
        <v>78</v>
      </c>
      <c r="B153" s="32"/>
      <c r="C153" s="32"/>
      <c r="D153" s="31">
        <v>509.4</v>
      </c>
      <c r="E153" s="32"/>
    </row>
    <row r="154" spans="1:5" x14ac:dyDescent="0.25">
      <c r="A154" s="87" t="s">
        <v>79</v>
      </c>
      <c r="B154" s="32"/>
      <c r="C154" s="32"/>
      <c r="D154" s="30">
        <v>3068.85</v>
      </c>
      <c r="E154" s="32"/>
    </row>
    <row r="155" spans="1:5" x14ac:dyDescent="0.25">
      <c r="A155" s="87" t="s">
        <v>83</v>
      </c>
      <c r="B155" s="32"/>
      <c r="C155" s="32"/>
      <c r="D155" s="31">
        <v>371.55</v>
      </c>
      <c r="E155" s="32"/>
    </row>
    <row r="156" spans="1:5" x14ac:dyDescent="0.25">
      <c r="A156" s="87" t="s">
        <v>85</v>
      </c>
      <c r="B156" s="32"/>
      <c r="C156" s="32"/>
      <c r="D156" s="31">
        <v>200</v>
      </c>
      <c r="E156" s="32"/>
    </row>
    <row r="157" spans="1:5" x14ac:dyDescent="0.25">
      <c r="A157" s="87" t="s">
        <v>86</v>
      </c>
      <c r="B157" s="32"/>
      <c r="C157" s="32"/>
      <c r="D157" s="31">
        <v>166.62</v>
      </c>
      <c r="E157" s="32"/>
    </row>
    <row r="158" spans="1:5" ht="26.25" x14ac:dyDescent="0.25">
      <c r="A158" s="87" t="s">
        <v>87</v>
      </c>
      <c r="B158" s="32"/>
      <c r="C158" s="32"/>
      <c r="D158" s="30">
        <v>5375.12</v>
      </c>
      <c r="E158" s="32"/>
    </row>
    <row r="159" spans="1:5" x14ac:dyDescent="0.25">
      <c r="A159" s="86" t="s">
        <v>88</v>
      </c>
      <c r="B159" s="6">
        <v>1000</v>
      </c>
      <c r="C159" s="6">
        <v>1000</v>
      </c>
      <c r="D159" s="6">
        <v>2115.67</v>
      </c>
      <c r="E159" s="7">
        <v>211.57</v>
      </c>
    </row>
    <row r="160" spans="1:5" ht="26.25" x14ac:dyDescent="0.25">
      <c r="A160" s="87" t="s">
        <v>90</v>
      </c>
      <c r="B160" s="32"/>
      <c r="C160" s="32"/>
      <c r="D160" s="30">
        <v>1996.29</v>
      </c>
      <c r="E160" s="32"/>
    </row>
    <row r="161" spans="1:5" x14ac:dyDescent="0.25">
      <c r="A161" s="87" t="s">
        <v>91</v>
      </c>
      <c r="B161" s="32"/>
      <c r="C161" s="32"/>
      <c r="D161" s="31">
        <v>119.38</v>
      </c>
      <c r="E161" s="32"/>
    </row>
    <row r="162" spans="1:5" ht="39" x14ac:dyDescent="0.25">
      <c r="A162" s="86" t="s">
        <v>92</v>
      </c>
      <c r="B162" s="7">
        <v>0</v>
      </c>
      <c r="C162" s="7">
        <v>0</v>
      </c>
      <c r="D162" s="7">
        <v>640</v>
      </c>
      <c r="E162" s="7">
        <v>0</v>
      </c>
    </row>
    <row r="163" spans="1:5" ht="26.25" x14ac:dyDescent="0.25">
      <c r="A163" s="87" t="s">
        <v>94</v>
      </c>
      <c r="B163" s="32"/>
      <c r="C163" s="32"/>
      <c r="D163" s="31">
        <v>640</v>
      </c>
      <c r="E163" s="32"/>
    </row>
    <row r="164" spans="1:5" x14ac:dyDescent="0.25">
      <c r="A164" s="22" t="s">
        <v>115</v>
      </c>
      <c r="B164" s="23">
        <v>5210</v>
      </c>
      <c r="C164" s="23">
        <v>5210</v>
      </c>
      <c r="D164" s="23">
        <v>4056.34</v>
      </c>
      <c r="E164" s="25">
        <v>77.86</v>
      </c>
    </row>
    <row r="165" spans="1:5" x14ac:dyDescent="0.25">
      <c r="A165" s="86" t="s">
        <v>58</v>
      </c>
      <c r="B165" s="6">
        <v>5210</v>
      </c>
      <c r="C165" s="6">
        <v>5210</v>
      </c>
      <c r="D165" s="6">
        <v>4056.34</v>
      </c>
      <c r="E165" s="7">
        <v>77.86</v>
      </c>
    </row>
    <row r="166" spans="1:5" ht="26.25" x14ac:dyDescent="0.25">
      <c r="A166" s="87" t="s">
        <v>64</v>
      </c>
      <c r="B166" s="32"/>
      <c r="C166" s="32"/>
      <c r="D166" s="31">
        <v>231</v>
      </c>
      <c r="E166" s="32"/>
    </row>
    <row r="167" spans="1:5" x14ac:dyDescent="0.25">
      <c r="A167" s="87" t="s">
        <v>65</v>
      </c>
      <c r="B167" s="32"/>
      <c r="C167" s="32"/>
      <c r="D167" s="30">
        <v>1641.34</v>
      </c>
      <c r="E167" s="32"/>
    </row>
    <row r="168" spans="1:5" x14ac:dyDescent="0.25">
      <c r="A168" s="87" t="s">
        <v>71</v>
      </c>
      <c r="B168" s="32"/>
      <c r="C168" s="32"/>
      <c r="D168" s="30">
        <v>2184</v>
      </c>
      <c r="E168" s="32"/>
    </row>
    <row r="169" spans="1:5" x14ac:dyDescent="0.25">
      <c r="A169" s="22" t="s">
        <v>116</v>
      </c>
      <c r="B169" s="23">
        <v>355251</v>
      </c>
      <c r="C169" s="23">
        <v>355251</v>
      </c>
      <c r="D169" s="23">
        <v>389005.45</v>
      </c>
      <c r="E169" s="25">
        <v>109.5</v>
      </c>
    </row>
    <row r="170" spans="1:5" x14ac:dyDescent="0.25">
      <c r="A170" s="86" t="s">
        <v>58</v>
      </c>
      <c r="B170" s="6">
        <v>351251</v>
      </c>
      <c r="C170" s="6">
        <v>351251</v>
      </c>
      <c r="D170" s="6">
        <v>386759.18</v>
      </c>
      <c r="E170" s="7">
        <v>110.11</v>
      </c>
    </row>
    <row r="171" spans="1:5" x14ac:dyDescent="0.25">
      <c r="A171" s="87" t="s">
        <v>60</v>
      </c>
      <c r="B171" s="32"/>
      <c r="C171" s="32"/>
      <c r="D171" s="30">
        <v>9871.06</v>
      </c>
      <c r="E171" s="32"/>
    </row>
    <row r="172" spans="1:5" ht="26.25" x14ac:dyDescent="0.25">
      <c r="A172" s="87" t="s">
        <v>61</v>
      </c>
      <c r="B172" s="32"/>
      <c r="C172" s="32"/>
      <c r="D172" s="30">
        <v>100849.24</v>
      </c>
      <c r="E172" s="32"/>
    </row>
    <row r="173" spans="1:5" ht="26.25" x14ac:dyDescent="0.25">
      <c r="A173" s="87" t="s">
        <v>62</v>
      </c>
      <c r="B173" s="32"/>
      <c r="C173" s="32"/>
      <c r="D173" s="31">
        <v>733</v>
      </c>
      <c r="E173" s="32"/>
    </row>
    <row r="174" spans="1:5" ht="26.25" x14ac:dyDescent="0.25">
      <c r="A174" s="87" t="s">
        <v>64</v>
      </c>
      <c r="B174" s="32"/>
      <c r="C174" s="32"/>
      <c r="D174" s="30">
        <v>27426.31</v>
      </c>
      <c r="E174" s="32"/>
    </row>
    <row r="175" spans="1:5" x14ac:dyDescent="0.25">
      <c r="A175" s="87" t="s">
        <v>65</v>
      </c>
      <c r="B175" s="32"/>
      <c r="C175" s="32"/>
      <c r="D175" s="30">
        <v>22759.31</v>
      </c>
      <c r="E175" s="32"/>
    </row>
    <row r="176" spans="1:5" x14ac:dyDescent="0.25">
      <c r="A176" s="87" t="s">
        <v>66</v>
      </c>
      <c r="B176" s="32"/>
      <c r="C176" s="32"/>
      <c r="D176" s="30">
        <v>74219.210000000006</v>
      </c>
      <c r="E176" s="32"/>
    </row>
    <row r="177" spans="1:5" ht="26.25" x14ac:dyDescent="0.25">
      <c r="A177" s="87" t="s">
        <v>67</v>
      </c>
      <c r="B177" s="32"/>
      <c r="C177" s="32"/>
      <c r="D177" s="30">
        <v>6386.73</v>
      </c>
      <c r="E177" s="32"/>
    </row>
    <row r="178" spans="1:5" x14ac:dyDescent="0.25">
      <c r="A178" s="87" t="s">
        <v>68</v>
      </c>
      <c r="B178" s="32"/>
      <c r="C178" s="32"/>
      <c r="D178" s="30">
        <v>1149.07</v>
      </c>
      <c r="E178" s="32"/>
    </row>
    <row r="179" spans="1:5" x14ac:dyDescent="0.25">
      <c r="A179" s="87" t="s">
        <v>71</v>
      </c>
      <c r="B179" s="32"/>
      <c r="C179" s="32"/>
      <c r="D179" s="30">
        <v>12109.44</v>
      </c>
      <c r="E179" s="32"/>
    </row>
    <row r="180" spans="1:5" ht="26.25" x14ac:dyDescent="0.25">
      <c r="A180" s="87" t="s">
        <v>72</v>
      </c>
      <c r="B180" s="32"/>
      <c r="C180" s="32"/>
      <c r="D180" s="30">
        <v>20424.57</v>
      </c>
      <c r="E180" s="32"/>
    </row>
    <row r="181" spans="1:5" x14ac:dyDescent="0.25">
      <c r="A181" s="87" t="s">
        <v>73</v>
      </c>
      <c r="B181" s="32"/>
      <c r="C181" s="32"/>
      <c r="D181" s="31">
        <v>516.71</v>
      </c>
      <c r="E181" s="32"/>
    </row>
    <row r="182" spans="1:5" x14ac:dyDescent="0.25">
      <c r="A182" s="87" t="s">
        <v>74</v>
      </c>
      <c r="B182" s="32"/>
      <c r="C182" s="32"/>
      <c r="D182" s="30">
        <v>18478.099999999999</v>
      </c>
      <c r="E182" s="32"/>
    </row>
    <row r="183" spans="1:5" x14ac:dyDescent="0.25">
      <c r="A183" s="87" t="s">
        <v>75</v>
      </c>
      <c r="B183" s="32"/>
      <c r="C183" s="32"/>
      <c r="D183" s="30">
        <v>3444.99</v>
      </c>
      <c r="E183" s="32"/>
    </row>
    <row r="184" spans="1:5" x14ac:dyDescent="0.25">
      <c r="A184" s="87" t="s">
        <v>76</v>
      </c>
      <c r="B184" s="32"/>
      <c r="C184" s="32"/>
      <c r="D184" s="30">
        <v>11902.23</v>
      </c>
      <c r="E184" s="32"/>
    </row>
    <row r="185" spans="1:5" x14ac:dyDescent="0.25">
      <c r="A185" s="87" t="s">
        <v>77</v>
      </c>
      <c r="B185" s="32"/>
      <c r="C185" s="32"/>
      <c r="D185" s="30">
        <v>2146.6999999999998</v>
      </c>
      <c r="E185" s="32"/>
    </row>
    <row r="186" spans="1:5" x14ac:dyDescent="0.25">
      <c r="A186" s="87" t="s">
        <v>78</v>
      </c>
      <c r="B186" s="32"/>
      <c r="C186" s="32"/>
      <c r="D186" s="30">
        <v>4565.05</v>
      </c>
      <c r="E186" s="32"/>
    </row>
    <row r="187" spans="1:5" x14ac:dyDescent="0.25">
      <c r="A187" s="87" t="s">
        <v>79</v>
      </c>
      <c r="B187" s="32"/>
      <c r="C187" s="32"/>
      <c r="D187" s="30">
        <v>65635.56</v>
      </c>
      <c r="E187" s="32"/>
    </row>
    <row r="188" spans="1:5" x14ac:dyDescent="0.25">
      <c r="A188" s="87" t="s">
        <v>83</v>
      </c>
      <c r="B188" s="32"/>
      <c r="C188" s="32"/>
      <c r="D188" s="30">
        <v>3626.25</v>
      </c>
      <c r="E188" s="32"/>
    </row>
    <row r="189" spans="1:5" x14ac:dyDescent="0.25">
      <c r="A189" s="87" t="s">
        <v>85</v>
      </c>
      <c r="B189" s="32"/>
      <c r="C189" s="32"/>
      <c r="D189" s="31">
        <v>90</v>
      </c>
      <c r="E189" s="32"/>
    </row>
    <row r="190" spans="1:5" x14ac:dyDescent="0.25">
      <c r="A190" s="87" t="s">
        <v>86</v>
      </c>
      <c r="B190" s="32"/>
      <c r="C190" s="32"/>
      <c r="D190" s="31">
        <v>40.340000000000003</v>
      </c>
      <c r="E190" s="32"/>
    </row>
    <row r="191" spans="1:5" ht="26.25" x14ac:dyDescent="0.25">
      <c r="A191" s="87" t="s">
        <v>87</v>
      </c>
      <c r="B191" s="32"/>
      <c r="C191" s="32"/>
      <c r="D191" s="31">
        <v>385.31</v>
      </c>
      <c r="E191" s="32"/>
    </row>
    <row r="192" spans="1:5" x14ac:dyDescent="0.25">
      <c r="A192" s="86" t="s">
        <v>88</v>
      </c>
      <c r="B192" s="6">
        <v>4000</v>
      </c>
      <c r="C192" s="6">
        <v>4000</v>
      </c>
      <c r="D192" s="6">
        <v>2246.27</v>
      </c>
      <c r="E192" s="7">
        <v>56.16</v>
      </c>
    </row>
    <row r="193" spans="1:5" ht="26.25" x14ac:dyDescent="0.25">
      <c r="A193" s="87" t="s">
        <v>90</v>
      </c>
      <c r="B193" s="32"/>
      <c r="C193" s="32"/>
      <c r="D193" s="30">
        <v>2246.27</v>
      </c>
      <c r="E193" s="32"/>
    </row>
    <row r="194" spans="1:5" x14ac:dyDescent="0.25">
      <c r="A194" s="22" t="s">
        <v>119</v>
      </c>
      <c r="B194" s="23">
        <v>3600000</v>
      </c>
      <c r="C194" s="23">
        <v>3600000</v>
      </c>
      <c r="D194" s="23">
        <v>3445962.41</v>
      </c>
      <c r="E194" s="25">
        <v>95.72</v>
      </c>
    </row>
    <row r="195" spans="1:5" x14ac:dyDescent="0.25">
      <c r="A195" s="86" t="s">
        <v>49</v>
      </c>
      <c r="B195" s="6">
        <v>3595000</v>
      </c>
      <c r="C195" s="6">
        <v>3595000</v>
      </c>
      <c r="D195" s="6">
        <v>3444912.41</v>
      </c>
      <c r="E195" s="7">
        <v>95.83</v>
      </c>
    </row>
    <row r="196" spans="1:5" x14ac:dyDescent="0.25">
      <c r="A196" s="87" t="s">
        <v>51</v>
      </c>
      <c r="B196" s="32"/>
      <c r="C196" s="32"/>
      <c r="D196" s="30">
        <v>2874239.43</v>
      </c>
      <c r="E196" s="32"/>
    </row>
    <row r="197" spans="1:5" x14ac:dyDescent="0.25">
      <c r="A197" s="87" t="s">
        <v>54</v>
      </c>
      <c r="B197" s="32"/>
      <c r="C197" s="32"/>
      <c r="D197" s="30">
        <v>95847.27</v>
      </c>
      <c r="E197" s="32"/>
    </row>
    <row r="198" spans="1:5" ht="26.25" x14ac:dyDescent="0.25">
      <c r="A198" s="87" t="s">
        <v>57</v>
      </c>
      <c r="B198" s="32"/>
      <c r="C198" s="32"/>
      <c r="D198" s="30">
        <v>474825.71</v>
      </c>
      <c r="E198" s="32"/>
    </row>
    <row r="199" spans="1:5" x14ac:dyDescent="0.25">
      <c r="A199" s="86" t="s">
        <v>58</v>
      </c>
      <c r="B199" s="6">
        <v>4000</v>
      </c>
      <c r="C199" s="6">
        <v>4000</v>
      </c>
      <c r="D199" s="7">
        <v>300</v>
      </c>
      <c r="E199" s="7">
        <v>7.5</v>
      </c>
    </row>
    <row r="200" spans="1:5" x14ac:dyDescent="0.25">
      <c r="A200" s="87" t="s">
        <v>71</v>
      </c>
      <c r="B200" s="32"/>
      <c r="C200" s="32"/>
      <c r="D200" s="31">
        <v>300</v>
      </c>
      <c r="E200" s="32"/>
    </row>
    <row r="201" spans="1:5" x14ac:dyDescent="0.25">
      <c r="A201" s="86" t="s">
        <v>88</v>
      </c>
      <c r="B201" s="6">
        <v>1000</v>
      </c>
      <c r="C201" s="6">
        <v>1000</v>
      </c>
      <c r="D201" s="7">
        <v>0</v>
      </c>
      <c r="E201" s="7">
        <v>0</v>
      </c>
    </row>
    <row r="202" spans="1:5" ht="26.25" x14ac:dyDescent="0.25">
      <c r="A202" s="86" t="s">
        <v>98</v>
      </c>
      <c r="B202" s="7">
        <v>0</v>
      </c>
      <c r="C202" s="7">
        <v>0</v>
      </c>
      <c r="D202" s="7">
        <v>750</v>
      </c>
      <c r="E202" s="7">
        <v>0</v>
      </c>
    </row>
    <row r="203" spans="1:5" x14ac:dyDescent="0.25">
      <c r="A203" s="87" t="s">
        <v>105</v>
      </c>
      <c r="B203" s="32"/>
      <c r="C203" s="32"/>
      <c r="D203" s="31">
        <v>750</v>
      </c>
      <c r="E203" s="32"/>
    </row>
    <row r="204" spans="1:5" x14ac:dyDescent="0.25">
      <c r="A204" s="22" t="s">
        <v>121</v>
      </c>
      <c r="B204" s="25">
        <v>635</v>
      </c>
      <c r="C204" s="25">
        <v>635</v>
      </c>
      <c r="D204" s="25">
        <v>100</v>
      </c>
      <c r="E204" s="25">
        <v>15.75</v>
      </c>
    </row>
    <row r="205" spans="1:5" x14ac:dyDescent="0.25">
      <c r="A205" s="86" t="s">
        <v>58</v>
      </c>
      <c r="B205" s="7">
        <v>635</v>
      </c>
      <c r="C205" s="7">
        <v>635</v>
      </c>
      <c r="D205" s="7">
        <v>100</v>
      </c>
      <c r="E205" s="7">
        <v>15.75</v>
      </c>
    </row>
    <row r="206" spans="1:5" x14ac:dyDescent="0.25">
      <c r="A206" s="87" t="s">
        <v>65</v>
      </c>
      <c r="B206" s="32"/>
      <c r="C206" s="32"/>
      <c r="D206" s="31">
        <v>100</v>
      </c>
      <c r="E206" s="32"/>
    </row>
    <row r="207" spans="1:5" ht="26.25" x14ac:dyDescent="0.25">
      <c r="A207" s="16" t="s">
        <v>183</v>
      </c>
      <c r="B207" s="17">
        <v>71705</v>
      </c>
      <c r="C207" s="17">
        <v>71705</v>
      </c>
      <c r="D207" s="17">
        <v>67069.240000000005</v>
      </c>
      <c r="E207" s="18">
        <v>93.53</v>
      </c>
    </row>
    <row r="208" spans="1:5" x14ac:dyDescent="0.25">
      <c r="A208" s="22" t="s">
        <v>113</v>
      </c>
      <c r="B208" s="23">
        <v>5408</v>
      </c>
      <c r="C208" s="23">
        <v>5408</v>
      </c>
      <c r="D208" s="25">
        <v>496</v>
      </c>
      <c r="E208" s="25">
        <v>9.17</v>
      </c>
    </row>
    <row r="209" spans="1:5" ht="26.25" x14ac:dyDescent="0.25">
      <c r="A209" s="86" t="s">
        <v>98</v>
      </c>
      <c r="B209" s="6">
        <v>1800</v>
      </c>
      <c r="C209" s="6">
        <v>1800</v>
      </c>
      <c r="D209" s="7">
        <v>496</v>
      </c>
      <c r="E209" s="7">
        <v>27.56</v>
      </c>
    </row>
    <row r="210" spans="1:5" x14ac:dyDescent="0.25">
      <c r="A210" s="87" t="s">
        <v>100</v>
      </c>
      <c r="B210" s="32"/>
      <c r="C210" s="32"/>
      <c r="D210" s="31">
        <v>396</v>
      </c>
      <c r="E210" s="32"/>
    </row>
    <row r="211" spans="1:5" ht="26.25" x14ac:dyDescent="0.25">
      <c r="A211" s="87" t="s">
        <v>103</v>
      </c>
      <c r="B211" s="32"/>
      <c r="C211" s="32"/>
      <c r="D211" s="31">
        <v>100</v>
      </c>
      <c r="E211" s="32"/>
    </row>
    <row r="212" spans="1:5" ht="26.25" x14ac:dyDescent="0.25">
      <c r="A212" s="86" t="s">
        <v>106</v>
      </c>
      <c r="B212" s="6">
        <v>3608</v>
      </c>
      <c r="C212" s="6">
        <v>3608</v>
      </c>
      <c r="D212" s="7">
        <v>0</v>
      </c>
      <c r="E212" s="7">
        <v>0</v>
      </c>
    </row>
    <row r="213" spans="1:5" ht="26.25" x14ac:dyDescent="0.25">
      <c r="A213" s="87" t="s">
        <v>108</v>
      </c>
      <c r="B213" s="32"/>
      <c r="C213" s="32"/>
      <c r="D213" s="32"/>
      <c r="E213" s="32"/>
    </row>
    <row r="214" spans="1:5" x14ac:dyDescent="0.25">
      <c r="A214" s="22" t="s">
        <v>116</v>
      </c>
      <c r="B214" s="23">
        <v>66197</v>
      </c>
      <c r="C214" s="23">
        <v>66197</v>
      </c>
      <c r="D214" s="23">
        <v>66573.240000000005</v>
      </c>
      <c r="E214" s="25">
        <v>100.57</v>
      </c>
    </row>
    <row r="215" spans="1:5" ht="26.25" x14ac:dyDescent="0.25">
      <c r="A215" s="86" t="s">
        <v>98</v>
      </c>
      <c r="B215" s="6">
        <v>17760</v>
      </c>
      <c r="C215" s="6">
        <v>17760</v>
      </c>
      <c r="D215" s="6">
        <v>18136.990000000002</v>
      </c>
      <c r="E215" s="7">
        <v>102.12</v>
      </c>
    </row>
    <row r="216" spans="1:5" x14ac:dyDescent="0.25">
      <c r="A216" s="87" t="s">
        <v>100</v>
      </c>
      <c r="B216" s="32"/>
      <c r="C216" s="32"/>
      <c r="D216" s="30">
        <v>17668.25</v>
      </c>
      <c r="E216" s="32"/>
    </row>
    <row r="217" spans="1:5" ht="26.25" x14ac:dyDescent="0.25">
      <c r="A217" s="87" t="s">
        <v>103</v>
      </c>
      <c r="B217" s="32"/>
      <c r="C217" s="32"/>
      <c r="D217" s="31">
        <v>388.75</v>
      </c>
      <c r="E217" s="32"/>
    </row>
    <row r="218" spans="1:5" x14ac:dyDescent="0.25">
      <c r="A218" s="87" t="s">
        <v>105</v>
      </c>
      <c r="B218" s="32"/>
      <c r="C218" s="32"/>
      <c r="D218" s="31">
        <v>79.989999999999995</v>
      </c>
      <c r="E218" s="32"/>
    </row>
    <row r="219" spans="1:5" ht="26.25" x14ac:dyDescent="0.25">
      <c r="A219" s="86" t="s">
        <v>106</v>
      </c>
      <c r="B219" s="6">
        <v>48437</v>
      </c>
      <c r="C219" s="6">
        <v>48437</v>
      </c>
      <c r="D219" s="6">
        <v>48436.25</v>
      </c>
      <c r="E219" s="7">
        <v>100</v>
      </c>
    </row>
    <row r="220" spans="1:5" ht="26.25" x14ac:dyDescent="0.25">
      <c r="A220" s="87" t="s">
        <v>108</v>
      </c>
      <c r="B220" s="32"/>
      <c r="C220" s="32"/>
      <c r="D220" s="30">
        <v>48436.25</v>
      </c>
      <c r="E220" s="32"/>
    </row>
    <row r="221" spans="1:5" ht="32.25" x14ac:dyDescent="0.25">
      <c r="A221" s="22" t="s">
        <v>123</v>
      </c>
      <c r="B221" s="25">
        <v>100</v>
      </c>
      <c r="C221" s="25">
        <v>100</v>
      </c>
      <c r="D221" s="24"/>
      <c r="E221" s="24"/>
    </row>
    <row r="222" spans="1:5" ht="26.25" x14ac:dyDescent="0.25">
      <c r="A222" s="86" t="s">
        <v>98</v>
      </c>
      <c r="B222" s="7">
        <v>100</v>
      </c>
      <c r="C222" s="7">
        <v>100</v>
      </c>
      <c r="D222" s="7">
        <v>0</v>
      </c>
      <c r="E222" s="7">
        <v>0</v>
      </c>
    </row>
    <row r="223" spans="1:5" ht="26.25" x14ac:dyDescent="0.25">
      <c r="A223" s="16" t="s">
        <v>184</v>
      </c>
      <c r="B223" s="18">
        <v>100</v>
      </c>
      <c r="C223" s="18">
        <v>100</v>
      </c>
      <c r="D223" s="18">
        <v>0</v>
      </c>
      <c r="E223" s="18">
        <v>0</v>
      </c>
    </row>
    <row r="224" spans="1:5" x14ac:dyDescent="0.25">
      <c r="A224" s="22" t="s">
        <v>113</v>
      </c>
      <c r="B224" s="25">
        <v>100</v>
      </c>
      <c r="C224" s="25">
        <v>100</v>
      </c>
      <c r="D224" s="24"/>
      <c r="E224" s="24"/>
    </row>
    <row r="225" spans="1:5" x14ac:dyDescent="0.25">
      <c r="A225" s="86" t="s">
        <v>58</v>
      </c>
      <c r="B225" s="7">
        <v>100</v>
      </c>
      <c r="C225" s="7">
        <v>100</v>
      </c>
      <c r="D225" s="7">
        <v>0</v>
      </c>
      <c r="E225" s="7">
        <v>0</v>
      </c>
    </row>
    <row r="227" spans="1:5" x14ac:dyDescent="0.25">
      <c r="A227" s="111" t="s">
        <v>197</v>
      </c>
      <c r="B227" s="111"/>
      <c r="C227" s="111"/>
      <c r="D227" s="111"/>
      <c r="E227" s="111"/>
    </row>
    <row r="228" spans="1:5" x14ac:dyDescent="0.25">
      <c r="A228" s="15"/>
      <c r="B228" s="15"/>
      <c r="C228" s="15"/>
      <c r="D228" s="15"/>
      <c r="E228" s="15"/>
    </row>
    <row r="229" spans="1:5" x14ac:dyDescent="0.25">
      <c r="A229" s="112" t="s">
        <v>201</v>
      </c>
      <c r="B229" s="112"/>
      <c r="C229" s="112"/>
      <c r="D229" s="112"/>
      <c r="E229" s="112"/>
    </row>
    <row r="230" spans="1:5" x14ac:dyDescent="0.25">
      <c r="A230" s="112"/>
      <c r="B230" s="112"/>
      <c r="C230" s="112"/>
      <c r="D230" s="112"/>
      <c r="E230" s="112"/>
    </row>
    <row r="231" spans="1:5" x14ac:dyDescent="0.25">
      <c r="A231" s="112"/>
      <c r="B231" s="112"/>
      <c r="C231" s="112"/>
      <c r="D231" s="112"/>
      <c r="E231" s="112"/>
    </row>
    <row r="232" spans="1:5" x14ac:dyDescent="0.25">
      <c r="A232" s="97"/>
      <c r="B232" s="97"/>
      <c r="C232" s="97"/>
      <c r="D232" s="97"/>
      <c r="E232" s="97"/>
    </row>
    <row r="233" spans="1:5" x14ac:dyDescent="0.25">
      <c r="A233" s="15"/>
      <c r="B233" s="15"/>
      <c r="C233" s="15"/>
      <c r="D233" s="15"/>
      <c r="E233" s="15"/>
    </row>
    <row r="234" spans="1:5" x14ac:dyDescent="0.25">
      <c r="A234" s="15" t="s">
        <v>203</v>
      </c>
      <c r="B234" s="15"/>
      <c r="C234" s="15"/>
      <c r="D234" s="15" t="s">
        <v>198</v>
      </c>
      <c r="E234" s="15"/>
    </row>
    <row r="235" spans="1:5" x14ac:dyDescent="0.25">
      <c r="A235" s="15" t="s">
        <v>204</v>
      </c>
      <c r="B235" s="15"/>
      <c r="C235" s="15"/>
      <c r="D235" s="15" t="s">
        <v>199</v>
      </c>
      <c r="E235" s="15"/>
    </row>
    <row r="236" spans="1:5" x14ac:dyDescent="0.25">
      <c r="A236" s="15"/>
      <c r="B236" s="15"/>
      <c r="C236" s="15"/>
      <c r="D236" s="15"/>
      <c r="E236" s="15"/>
    </row>
    <row r="237" spans="1:5" x14ac:dyDescent="0.25">
      <c r="A237" s="15" t="s">
        <v>202</v>
      </c>
      <c r="B237" s="15"/>
      <c r="C237" s="15"/>
      <c r="D237" s="15" t="s">
        <v>200</v>
      </c>
      <c r="E237" s="15"/>
    </row>
    <row r="238" spans="1:5" x14ac:dyDescent="0.25">
      <c r="A238" s="15"/>
      <c r="B238" s="15"/>
      <c r="C238" s="15"/>
      <c r="D238" s="15"/>
      <c r="E238" s="15"/>
    </row>
  </sheetData>
  <mergeCells count="5">
    <mergeCell ref="A1:E1"/>
    <mergeCell ref="A3:E3"/>
    <mergeCell ref="A5:E5"/>
    <mergeCell ref="A227:E227"/>
    <mergeCell ref="A229:E231"/>
  </mergeCells>
  <pageMargins left="0.7" right="0.7" top="0.75" bottom="0.75" header="0.3" footer="0.3"/>
  <pageSetup paperSize="9" scale="7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općeg dijela</vt:lpstr>
      <vt:lpstr>P. i R. prema ekonomskoj kl</vt:lpstr>
      <vt:lpstr>P. i R. prema izvorima financ</vt:lpstr>
      <vt:lpstr>R. prema funkcijskoj klas</vt:lpstr>
      <vt:lpstr>Račun financiranja - ekonom. kl</vt:lpstr>
      <vt:lpstr>Račun financiranja - prema izvo</vt:lpstr>
      <vt:lpstr>Poseban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Racunovodstvo</dc:creator>
  <cp:lastModifiedBy>Racunovodstvo</cp:lastModifiedBy>
  <cp:lastPrinted>2026-03-27T10:30:19Z</cp:lastPrinted>
  <dcterms:created xsi:type="dcterms:W3CDTF">2026-03-24T09:47:05Z</dcterms:created>
  <dcterms:modified xsi:type="dcterms:W3CDTF">2026-04-14T09:32:15Z</dcterms:modified>
</cp:coreProperties>
</file>